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5600" windowHeight="7935" activeTab="2"/>
  </bookViews>
  <sheets>
    <sheet name="KL CHUNG NHÀ TRƯỜNG" sheetId="25" r:id="rId1"/>
    <sheet name="TỔNG HỢP KL" sheetId="23" r:id="rId2"/>
    <sheet name="TỶ LỆ KL CV" sheetId="27" r:id="rId3"/>
    <sheet name="P.TC-HC-TH" sheetId="1" r:id="rId4"/>
    <sheet name="PCTCT-HSSV" sheetId="2" r:id="rId5"/>
    <sheet name="PKTĐBCL" sheetId="3" r:id="rId6"/>
    <sheet name="P.KHTC" sheetId="5" r:id="rId7"/>
    <sheet name="P.QT-DV" sheetId="4" r:id="rId8"/>
    <sheet name="P.TS-DT" sheetId="7" r:id="rId9"/>
    <sheet name="P.QLKH-HTQT" sheetId="6" r:id="rId10"/>
    <sheet name="TO.TT-PC" sheetId="8" r:id="rId11"/>
    <sheet name="TT.QHDN" sheetId="9" r:id="rId12"/>
    <sheet name="TT.ĐHQLDL" sheetId="10" r:id="rId13"/>
    <sheet name="TT.Y TẾ" sheetId="11" r:id="rId14"/>
    <sheet name="TT.THU VIEN" sheetId="12" r:id="rId15"/>
    <sheet name="TT.ĐT-LTT" sheetId="13" r:id="rId16"/>
    <sheet name="K.KHCB" sheetId="14" r:id="rId17"/>
    <sheet name="K.LLCT" sheetId="15" r:id="rId18"/>
    <sheet name="K.CNTT" sheetId="16" r:id="rId19"/>
    <sheet name="K.CO KHI" sheetId="18" r:id="rId20"/>
    <sheet name="K.CN Đ-ĐT" sheetId="17" r:id="rId21"/>
    <sheet name="K.CN DLUC" sheetId="19" r:id="rId22"/>
    <sheet name="K.N-LANH" sheetId="20" r:id="rId23"/>
    <sheet name="K.MAY-TT" sheetId="21" r:id="rId24"/>
    <sheet name="K.KINH TE" sheetId="22" r:id="rId25"/>
    <sheet name="K.XAY-DUNG" sheetId="26" r:id="rId26"/>
  </sheets>
  <calcPr calcId="144525"/>
</workbook>
</file>

<file path=xl/calcChain.xml><?xml version="1.0" encoding="utf-8"?>
<calcChain xmlns="http://schemas.openxmlformats.org/spreadsheetml/2006/main">
  <c r="P54" i="27" l="1"/>
  <c r="Q54" i="27" s="1"/>
  <c r="R54" i="27" s="1"/>
  <c r="P53" i="27"/>
  <c r="Q53" i="27" s="1"/>
  <c r="R53" i="27" s="1"/>
  <c r="Q52" i="27"/>
  <c r="R52" i="27" s="1"/>
  <c r="P52" i="27"/>
  <c r="P51" i="27"/>
  <c r="Q51" i="27" s="1"/>
  <c r="R51" i="27" s="1"/>
  <c r="P50" i="27"/>
  <c r="Q50" i="27" s="1"/>
  <c r="R50" i="27" s="1"/>
  <c r="P49" i="27"/>
  <c r="Q49" i="27" s="1"/>
  <c r="R49" i="27" s="1"/>
  <c r="Q48" i="27"/>
  <c r="R48" i="27" s="1"/>
  <c r="P48" i="27"/>
  <c r="P47" i="27"/>
  <c r="Q47" i="27" s="1"/>
  <c r="R47" i="27" s="1"/>
  <c r="P46" i="27"/>
  <c r="Q46" i="27" s="1"/>
  <c r="R46" i="27" s="1"/>
  <c r="P45" i="27"/>
  <c r="Q45" i="27" s="1"/>
  <c r="R45" i="27" s="1"/>
  <c r="Q44" i="27"/>
  <c r="R44" i="27" s="1"/>
  <c r="P44" i="27"/>
  <c r="P43" i="27"/>
  <c r="Q43" i="27" s="1"/>
  <c r="R43" i="27" s="1"/>
  <c r="P42" i="27"/>
  <c r="Q42" i="27" s="1"/>
  <c r="R42" i="27" s="1"/>
  <c r="P41" i="27"/>
  <c r="Q41" i="27" s="1"/>
  <c r="R41" i="27" s="1"/>
  <c r="Q40" i="27"/>
  <c r="R40" i="27" s="1"/>
  <c r="P40" i="27"/>
  <c r="P39" i="27"/>
  <c r="Q39" i="27" s="1"/>
  <c r="R39" i="27" s="1"/>
  <c r="P38" i="27"/>
  <c r="Q38" i="27" s="1"/>
  <c r="R38" i="27" s="1"/>
  <c r="P37" i="27"/>
  <c r="Q37" i="27" s="1"/>
  <c r="R37" i="27" s="1"/>
  <c r="Q36" i="27"/>
  <c r="R36" i="27" s="1"/>
  <c r="P36" i="27"/>
  <c r="L10" i="13"/>
  <c r="M10" i="13" s="1"/>
  <c r="N10" i="13" s="1"/>
  <c r="L9" i="13"/>
  <c r="M9" i="13" s="1"/>
  <c r="N9" i="13" s="1"/>
  <c r="M8" i="13"/>
  <c r="N8" i="13" s="1"/>
  <c r="L8" i="13"/>
  <c r="P34" i="27"/>
  <c r="Q34" i="27" s="1"/>
  <c r="R34" i="27" s="1"/>
  <c r="P33" i="27"/>
  <c r="Q33" i="27" s="1"/>
  <c r="R33" i="27" s="1"/>
  <c r="P32" i="27"/>
  <c r="Q32" i="27" s="1"/>
  <c r="R32" i="27" s="1"/>
  <c r="P31" i="27"/>
  <c r="Q31" i="27" s="1"/>
  <c r="R31" i="27" s="1"/>
  <c r="P30" i="27"/>
  <c r="Q30" i="27" s="1"/>
  <c r="R30" i="27" s="1"/>
  <c r="P29" i="27"/>
  <c r="Q29" i="27" s="1"/>
  <c r="R29" i="27" s="1"/>
  <c r="P28" i="27"/>
  <c r="Q28" i="27" s="1"/>
  <c r="R28" i="27" s="1"/>
  <c r="P27" i="27"/>
  <c r="Q27" i="27" s="1"/>
  <c r="R27" i="27" s="1"/>
  <c r="P26" i="27"/>
  <c r="Q26" i="27" s="1"/>
  <c r="R26" i="27" s="1"/>
  <c r="P25" i="27"/>
  <c r="Q25" i="27" s="1"/>
  <c r="R25" i="27" s="1"/>
  <c r="P24" i="27"/>
  <c r="Q24" i="27" s="1"/>
  <c r="R24" i="27" s="1"/>
  <c r="P23" i="27"/>
  <c r="Q23" i="27" s="1"/>
  <c r="R23" i="27" s="1"/>
  <c r="P22" i="27"/>
  <c r="Q22" i="27" s="1"/>
  <c r="R22" i="27" s="1"/>
  <c r="P21" i="27"/>
  <c r="Q21" i="27" s="1"/>
  <c r="R21" i="27" s="1"/>
  <c r="P20" i="27"/>
  <c r="Q20" i="27" s="1"/>
  <c r="R20" i="27" s="1"/>
  <c r="P19" i="27"/>
  <c r="Q19" i="27" s="1"/>
  <c r="R19" i="27" s="1"/>
  <c r="P18" i="27"/>
  <c r="Q18" i="27" s="1"/>
  <c r="R18" i="27" s="1"/>
  <c r="P17" i="27"/>
  <c r="Q17" i="27" s="1"/>
  <c r="R17" i="27" s="1"/>
  <c r="P16" i="27"/>
  <c r="Q16" i="27" s="1"/>
  <c r="R16" i="27" s="1"/>
  <c r="P15" i="27"/>
  <c r="Q15" i="27" s="1"/>
  <c r="R15" i="27" s="1"/>
  <c r="P14" i="27"/>
  <c r="Q14" i="27" s="1"/>
  <c r="R14" i="27" s="1"/>
  <c r="P13" i="27"/>
  <c r="Q13" i="27" s="1"/>
  <c r="R13" i="27" s="1"/>
  <c r="P12" i="27"/>
  <c r="Q12" i="27" s="1"/>
  <c r="R12" i="27" s="1"/>
  <c r="P11" i="27"/>
  <c r="Q11" i="27" s="1"/>
  <c r="R11" i="27" s="1"/>
  <c r="P10" i="27"/>
  <c r="Q10" i="27" s="1"/>
  <c r="R10" i="27" s="1"/>
  <c r="P9" i="27"/>
  <c r="Q9" i="27" s="1"/>
  <c r="R9" i="27" s="1"/>
  <c r="T4" i="27"/>
  <c r="L9" i="26" l="1"/>
  <c r="M9" i="26" s="1"/>
  <c r="N9" i="26" s="1"/>
  <c r="L8" i="26"/>
  <c r="M8" i="26" s="1"/>
  <c r="N8" i="26" s="1"/>
  <c r="N20" i="22"/>
  <c r="O20" i="22" s="1"/>
  <c r="P20" i="22" s="1"/>
  <c r="O19" i="22"/>
  <c r="P19" i="22" s="1"/>
  <c r="N19" i="22"/>
  <c r="N18" i="22"/>
  <c r="O18" i="22" s="1"/>
  <c r="P18" i="22" s="1"/>
  <c r="O17" i="22"/>
  <c r="P17" i="22" s="1"/>
  <c r="N17" i="22"/>
  <c r="N16" i="22"/>
  <c r="O16" i="22" s="1"/>
  <c r="P16" i="22" s="1"/>
  <c r="O15" i="22"/>
  <c r="P15" i="22" s="1"/>
  <c r="N15" i="22"/>
  <c r="N14" i="22"/>
  <c r="O14" i="22" s="1"/>
  <c r="P14" i="22" s="1"/>
  <c r="O13" i="22"/>
  <c r="P13" i="22" s="1"/>
  <c r="N13" i="22"/>
  <c r="N12" i="22"/>
  <c r="O12" i="22" s="1"/>
  <c r="P12" i="22" s="1"/>
  <c r="O11" i="22"/>
  <c r="P11" i="22" s="1"/>
  <c r="N11" i="22"/>
  <c r="N10" i="22"/>
  <c r="O10" i="22" s="1"/>
  <c r="P10" i="22" s="1"/>
  <c r="O9" i="22"/>
  <c r="P9" i="22" s="1"/>
  <c r="N9" i="22"/>
  <c r="N8" i="22"/>
  <c r="O8" i="22" s="1"/>
  <c r="P8" i="22" s="1"/>
  <c r="R4" i="22"/>
  <c r="L17" i="21"/>
  <c r="M17" i="21" s="1"/>
  <c r="M16" i="21"/>
  <c r="N16" i="21" s="1"/>
  <c r="L16" i="21"/>
  <c r="L15" i="21"/>
  <c r="M15" i="21" s="1"/>
  <c r="N15" i="21" s="1"/>
  <c r="M14" i="21"/>
  <c r="N14" i="21" s="1"/>
  <c r="L14" i="21"/>
  <c r="L13" i="21"/>
  <c r="M13" i="21" s="1"/>
  <c r="N13" i="21" s="1"/>
  <c r="M12" i="21"/>
  <c r="N12" i="21" s="1"/>
  <c r="L12" i="21"/>
  <c r="L11" i="21"/>
  <c r="M11" i="21" s="1"/>
  <c r="N11" i="21" s="1"/>
  <c r="M10" i="21"/>
  <c r="N10" i="21" s="1"/>
  <c r="L10" i="21"/>
  <c r="L9" i="21"/>
  <c r="M9" i="21" s="1"/>
  <c r="N9" i="21" s="1"/>
  <c r="M8" i="21"/>
  <c r="N8" i="21" s="1"/>
  <c r="L8" i="21"/>
  <c r="L33" i="20"/>
  <c r="M33" i="20" s="1"/>
  <c r="K33" i="20"/>
  <c r="K32" i="20"/>
  <c r="L32" i="20" s="1"/>
  <c r="M32" i="20" s="1"/>
  <c r="K31" i="20"/>
  <c r="L31" i="20" s="1"/>
  <c r="M31" i="20" s="1"/>
  <c r="M30" i="20"/>
  <c r="L30" i="20"/>
  <c r="K30" i="20"/>
  <c r="L29" i="20"/>
  <c r="M29" i="20" s="1"/>
  <c r="K29" i="20"/>
  <c r="K28" i="20"/>
  <c r="L28" i="20" s="1"/>
  <c r="M28" i="20" s="1"/>
  <c r="K27" i="20"/>
  <c r="L27" i="20" s="1"/>
  <c r="M27" i="20" s="1"/>
  <c r="M26" i="20"/>
  <c r="L26" i="20"/>
  <c r="K26" i="20"/>
  <c r="L25" i="20"/>
  <c r="M25" i="20" s="1"/>
  <c r="K25" i="20"/>
  <c r="K24" i="20"/>
  <c r="L24" i="20" s="1"/>
  <c r="M24" i="20" s="1"/>
  <c r="K23" i="20"/>
  <c r="L23" i="20" s="1"/>
  <c r="M23" i="20" s="1"/>
  <c r="M22" i="20"/>
  <c r="L22" i="20"/>
  <c r="K22" i="20"/>
  <c r="L21" i="20"/>
  <c r="M21" i="20" s="1"/>
  <c r="K21" i="20"/>
  <c r="K20" i="20"/>
  <c r="L20" i="20" s="1"/>
  <c r="M20" i="20" s="1"/>
  <c r="K19" i="20"/>
  <c r="L19" i="20" s="1"/>
  <c r="M19" i="20" s="1"/>
  <c r="M18" i="20"/>
  <c r="L18" i="20"/>
  <c r="K18" i="20"/>
  <c r="L17" i="20"/>
  <c r="M17" i="20" s="1"/>
  <c r="K17" i="20"/>
  <c r="J16" i="20"/>
  <c r="K16" i="20" s="1"/>
  <c r="L16" i="20" s="1"/>
  <c r="J15" i="20"/>
  <c r="K15" i="20" s="1"/>
  <c r="L15" i="20" s="1"/>
  <c r="J14" i="20"/>
  <c r="K14" i="20" s="1"/>
  <c r="L14" i="20" s="1"/>
  <c r="K13" i="20"/>
  <c r="L13" i="20" s="1"/>
  <c r="J13" i="20"/>
  <c r="J12" i="20"/>
  <c r="K12" i="20" s="1"/>
  <c r="L12" i="20" s="1"/>
  <c r="J11" i="20"/>
  <c r="K11" i="20" s="1"/>
  <c r="L11" i="20" s="1"/>
  <c r="J10" i="20"/>
  <c r="K10" i="20" s="1"/>
  <c r="L10" i="20" s="1"/>
  <c r="K9" i="20"/>
  <c r="L9" i="20" s="1"/>
  <c r="J9" i="20"/>
  <c r="J8" i="20"/>
  <c r="K8" i="20" s="1"/>
  <c r="L8" i="20" s="1"/>
  <c r="M27" i="19" l="1"/>
  <c r="L27" i="19"/>
  <c r="M26" i="19"/>
  <c r="L26" i="19"/>
  <c r="M25" i="19"/>
  <c r="L25" i="19"/>
  <c r="M24" i="19"/>
  <c r="L24" i="19"/>
  <c r="M23" i="19"/>
  <c r="L23" i="19"/>
  <c r="M22" i="19"/>
  <c r="L22" i="19"/>
  <c r="M21" i="19"/>
  <c r="L21" i="19"/>
  <c r="M20" i="19"/>
  <c r="L20" i="19"/>
  <c r="M19" i="19"/>
  <c r="L19" i="19"/>
  <c r="M18" i="19"/>
  <c r="L18" i="19"/>
  <c r="M17" i="19"/>
  <c r="L17" i="19"/>
  <c r="M16" i="19"/>
  <c r="L16" i="19"/>
  <c r="M15" i="19"/>
  <c r="L15" i="19"/>
  <c r="M14" i="19"/>
  <c r="L14" i="19"/>
  <c r="M13" i="19"/>
  <c r="L13" i="19"/>
  <c r="M12" i="19"/>
  <c r="L12" i="19"/>
  <c r="M11" i="19"/>
  <c r="L11" i="19"/>
  <c r="M10" i="19"/>
  <c r="L10" i="19"/>
  <c r="M9" i="19"/>
  <c r="L9" i="19"/>
  <c r="M8" i="19"/>
  <c r="L8" i="19"/>
  <c r="P5" i="19"/>
  <c r="O53" i="17" l="1"/>
  <c r="N37" i="17"/>
  <c r="O37" i="17" s="1"/>
  <c r="P37" i="17" s="1"/>
  <c r="N36" i="17"/>
  <c r="O36" i="17" s="1"/>
  <c r="P36" i="17" s="1"/>
  <c r="N35" i="17"/>
  <c r="O35" i="17" s="1"/>
  <c r="P35" i="17" s="1"/>
  <c r="N34" i="17"/>
  <c r="O34" i="17" s="1"/>
  <c r="P34" i="17" s="1"/>
  <c r="N33" i="17"/>
  <c r="O33" i="17" s="1"/>
  <c r="P33" i="17" s="1"/>
  <c r="N32" i="17"/>
  <c r="O32" i="17" s="1"/>
  <c r="P32" i="17" s="1"/>
  <c r="N31" i="17"/>
  <c r="O31" i="17" s="1"/>
  <c r="P31" i="17" s="1"/>
  <c r="N30" i="17"/>
  <c r="O30" i="17" s="1"/>
  <c r="P30" i="17" s="1"/>
  <c r="N29" i="17"/>
  <c r="O29" i="17" s="1"/>
  <c r="P29" i="17" s="1"/>
  <c r="N28" i="17"/>
  <c r="O28" i="17" s="1"/>
  <c r="P28" i="17" s="1"/>
  <c r="N27" i="17"/>
  <c r="O27" i="17" s="1"/>
  <c r="P27" i="17" s="1"/>
  <c r="N26" i="17"/>
  <c r="O26" i="17" s="1"/>
  <c r="P26" i="17" s="1"/>
  <c r="N25" i="17"/>
  <c r="O25" i="17" s="1"/>
  <c r="P25" i="17" s="1"/>
  <c r="N24" i="17"/>
  <c r="O24" i="17" s="1"/>
  <c r="P24" i="17" s="1"/>
  <c r="N23" i="17"/>
  <c r="O23" i="17" s="1"/>
  <c r="P23" i="17" s="1"/>
  <c r="N22" i="17"/>
  <c r="O22" i="17" s="1"/>
  <c r="P22" i="17" s="1"/>
  <c r="N21" i="17"/>
  <c r="O21" i="17" s="1"/>
  <c r="P21" i="17" s="1"/>
  <c r="N20" i="17"/>
  <c r="O20" i="17" s="1"/>
  <c r="P20" i="17" s="1"/>
  <c r="N19" i="17"/>
  <c r="O19" i="17" s="1"/>
  <c r="P19" i="17" s="1"/>
  <c r="N18" i="17"/>
  <c r="O18" i="17" s="1"/>
  <c r="P18" i="17" s="1"/>
  <c r="N17" i="17"/>
  <c r="O17" i="17" s="1"/>
  <c r="P17" i="17" s="1"/>
  <c r="N16" i="17"/>
  <c r="O16" i="17" s="1"/>
  <c r="P16" i="17" s="1"/>
  <c r="N15" i="17"/>
  <c r="O15" i="17" s="1"/>
  <c r="P15" i="17" s="1"/>
  <c r="N14" i="17"/>
  <c r="O14" i="17" s="1"/>
  <c r="P14" i="17" s="1"/>
  <c r="N13" i="17"/>
  <c r="O13" i="17" s="1"/>
  <c r="P13" i="17" s="1"/>
  <c r="N12" i="17"/>
  <c r="O12" i="17" s="1"/>
  <c r="P12" i="17" s="1"/>
  <c r="N11" i="17"/>
  <c r="O11" i="17" s="1"/>
  <c r="P11" i="17" s="1"/>
  <c r="N10" i="17"/>
  <c r="O10" i="17" s="1"/>
  <c r="P10" i="17" s="1"/>
  <c r="N9" i="17"/>
  <c r="O9" i="17" s="1"/>
  <c r="P9" i="17" s="1"/>
  <c r="A9" i="17"/>
  <c r="A10" i="17" s="1"/>
  <c r="A11" i="17" s="1"/>
  <c r="A12" i="17" s="1"/>
  <c r="A13" i="17" s="1"/>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N8" i="17"/>
  <c r="O8" i="17" s="1"/>
  <c r="P8" i="17" s="1"/>
  <c r="L33" i="16"/>
  <c r="M33" i="16" s="1"/>
  <c r="N33" i="16" s="1"/>
  <c r="M32" i="16"/>
  <c r="N32" i="16" s="1"/>
  <c r="L32" i="16"/>
  <c r="L31" i="16"/>
  <c r="M31" i="16" s="1"/>
  <c r="N31" i="16" s="1"/>
  <c r="M30" i="16"/>
  <c r="N30" i="16" s="1"/>
  <c r="L30" i="16"/>
  <c r="L29" i="16"/>
  <c r="M29" i="16" s="1"/>
  <c r="N29" i="16" s="1"/>
  <c r="M28" i="16"/>
  <c r="N28" i="16" s="1"/>
  <c r="L28" i="16"/>
  <c r="L27" i="16"/>
  <c r="M27" i="16" s="1"/>
  <c r="N27" i="16" s="1"/>
  <c r="M26" i="16"/>
  <c r="N26" i="16" s="1"/>
  <c r="L26" i="16"/>
  <c r="L25" i="16"/>
  <c r="M25" i="16" s="1"/>
  <c r="N25" i="16" s="1"/>
  <c r="M24" i="16"/>
  <c r="N24" i="16" s="1"/>
  <c r="L24" i="16"/>
  <c r="L23" i="16"/>
  <c r="M23" i="16" s="1"/>
  <c r="N23" i="16" s="1"/>
  <c r="M22" i="16"/>
  <c r="N22" i="16" s="1"/>
  <c r="L22" i="16"/>
  <c r="L21" i="16"/>
  <c r="M21" i="16" s="1"/>
  <c r="N21" i="16" s="1"/>
  <c r="M20" i="16"/>
  <c r="N20" i="16" s="1"/>
  <c r="L20" i="16"/>
  <c r="L19" i="16"/>
  <c r="M19" i="16" s="1"/>
  <c r="N19" i="16" s="1"/>
  <c r="M18" i="16"/>
  <c r="N18" i="16" s="1"/>
  <c r="L18" i="16"/>
  <c r="L17" i="16"/>
  <c r="M17" i="16" s="1"/>
  <c r="N17" i="16" s="1"/>
  <c r="M16" i="16"/>
  <c r="N16" i="16" s="1"/>
  <c r="L16" i="16"/>
  <c r="L15" i="16"/>
  <c r="M15" i="16" s="1"/>
  <c r="N15" i="16" s="1"/>
  <c r="M14" i="16"/>
  <c r="N14" i="16" s="1"/>
  <c r="L14" i="16"/>
  <c r="L13" i="16"/>
  <c r="M13" i="16" s="1"/>
  <c r="N13" i="16" s="1"/>
  <c r="M12" i="16"/>
  <c r="N12" i="16" s="1"/>
  <c r="L12" i="16"/>
  <c r="L11" i="16"/>
  <c r="M11" i="16" s="1"/>
  <c r="N11" i="16" s="1"/>
  <c r="M10" i="16"/>
  <c r="N10" i="16" s="1"/>
  <c r="L10" i="16"/>
  <c r="L9" i="16"/>
  <c r="M9" i="16" s="1"/>
  <c r="N9" i="16" s="1"/>
  <c r="M8" i="16"/>
  <c r="N8" i="16" s="1"/>
  <c r="L8" i="16"/>
  <c r="K24" i="15" l="1"/>
  <c r="L24" i="15" s="1"/>
  <c r="M24" i="15" s="1"/>
  <c r="K23" i="15"/>
  <c r="L23" i="15" s="1"/>
  <c r="M23" i="15" s="1"/>
  <c r="L22" i="15"/>
  <c r="M22" i="15" s="1"/>
  <c r="K22" i="15"/>
  <c r="K21" i="15"/>
  <c r="L21" i="15" s="1"/>
  <c r="M21" i="15" s="1"/>
  <c r="K20" i="15"/>
  <c r="L20" i="15" s="1"/>
  <c r="M20" i="15" s="1"/>
  <c r="K19" i="15"/>
  <c r="L19" i="15" s="1"/>
  <c r="M19" i="15" s="1"/>
  <c r="L18" i="15"/>
  <c r="M18" i="15" s="1"/>
  <c r="K18" i="15"/>
  <c r="K17" i="15"/>
  <c r="L17" i="15" s="1"/>
  <c r="M17" i="15" s="1"/>
  <c r="K16" i="15"/>
  <c r="L16" i="15" s="1"/>
  <c r="M16" i="15" s="1"/>
  <c r="K15" i="15"/>
  <c r="L15" i="15" s="1"/>
  <c r="M15" i="15" s="1"/>
  <c r="L14" i="15"/>
  <c r="M14" i="15" s="1"/>
  <c r="K14" i="15"/>
  <c r="K13" i="15"/>
  <c r="L13" i="15" s="1"/>
  <c r="M13" i="15" s="1"/>
  <c r="K12" i="15"/>
  <c r="L12" i="15" s="1"/>
  <c r="M12" i="15" s="1"/>
  <c r="K11" i="15"/>
  <c r="L11" i="15" s="1"/>
  <c r="M11" i="15" s="1"/>
  <c r="L10" i="15"/>
  <c r="M10" i="15" s="1"/>
  <c r="K10" i="15"/>
  <c r="K9" i="15"/>
  <c r="L9" i="15" s="1"/>
  <c r="M9" i="15" s="1"/>
  <c r="N39" i="14"/>
  <c r="G56" i="14" s="1"/>
  <c r="H56" i="14" s="1"/>
  <c r="M39" i="14"/>
  <c r="G55" i="14" s="1"/>
  <c r="H55" i="14" s="1"/>
  <c r="L39" i="14"/>
  <c r="G54" i="14" s="1"/>
  <c r="H54" i="14" s="1"/>
  <c r="K39" i="14"/>
  <c r="G53" i="14" s="1"/>
  <c r="H53" i="14" s="1"/>
  <c r="J39" i="14"/>
  <c r="G52" i="14" s="1"/>
  <c r="H52" i="14" s="1"/>
  <c r="I39" i="14"/>
  <c r="G51" i="14" s="1"/>
  <c r="H51" i="14" s="1"/>
  <c r="H39" i="14"/>
  <c r="G50" i="14" s="1"/>
  <c r="H50" i="14" s="1"/>
  <c r="G39" i="14"/>
  <c r="G49" i="14" s="1"/>
  <c r="H49" i="14" s="1"/>
  <c r="F39" i="14"/>
  <c r="G48" i="14" s="1"/>
  <c r="H48" i="14" s="1"/>
  <c r="E39" i="14"/>
  <c r="G47" i="14" s="1"/>
  <c r="H47" i="14" s="1"/>
  <c r="D39" i="14"/>
  <c r="G46" i="14" s="1"/>
  <c r="H46" i="14" s="1"/>
  <c r="P38" i="14"/>
  <c r="Q38" i="14" s="1"/>
  <c r="O38" i="14"/>
  <c r="O37" i="14"/>
  <c r="P37" i="14" s="1"/>
  <c r="Q37" i="14" s="1"/>
  <c r="P36" i="14"/>
  <c r="Q36" i="14" s="1"/>
  <c r="O36" i="14"/>
  <c r="O35" i="14"/>
  <c r="P35" i="14" s="1"/>
  <c r="Q35" i="14" s="1"/>
  <c r="P34" i="14"/>
  <c r="Q34" i="14" s="1"/>
  <c r="O34" i="14"/>
  <c r="O33" i="14"/>
  <c r="P33" i="14" s="1"/>
  <c r="Q33" i="14" s="1"/>
  <c r="P32" i="14"/>
  <c r="Q32" i="14" s="1"/>
  <c r="O32" i="14"/>
  <c r="O31" i="14"/>
  <c r="P31" i="14" s="1"/>
  <c r="Q31" i="14" s="1"/>
  <c r="P30" i="14"/>
  <c r="Q30" i="14" s="1"/>
  <c r="O30" i="14"/>
  <c r="O29" i="14"/>
  <c r="P29" i="14" s="1"/>
  <c r="Q29" i="14" s="1"/>
  <c r="P28" i="14"/>
  <c r="Q28" i="14" s="1"/>
  <c r="O28" i="14"/>
  <c r="O27" i="14"/>
  <c r="P27" i="14" s="1"/>
  <c r="Q27" i="14" s="1"/>
  <c r="P26" i="14"/>
  <c r="Q26" i="14" s="1"/>
  <c r="O26" i="14"/>
  <c r="O25" i="14"/>
  <c r="P25" i="14" s="1"/>
  <c r="Q25" i="14" s="1"/>
  <c r="P24" i="14"/>
  <c r="Q24" i="14" s="1"/>
  <c r="O24" i="14"/>
  <c r="O23" i="14"/>
  <c r="P23" i="14" s="1"/>
  <c r="Q23" i="14" s="1"/>
  <c r="P22" i="14"/>
  <c r="Q22" i="14" s="1"/>
  <c r="O22" i="14"/>
  <c r="O21" i="14"/>
  <c r="P21" i="14" s="1"/>
  <c r="Q21" i="14" s="1"/>
  <c r="P20" i="14"/>
  <c r="Q20" i="14" s="1"/>
  <c r="O20" i="14"/>
  <c r="O19" i="14"/>
  <c r="P19" i="14" s="1"/>
  <c r="Q19" i="14" s="1"/>
  <c r="P18" i="14"/>
  <c r="Q18" i="14" s="1"/>
  <c r="O18" i="14"/>
  <c r="O17" i="14"/>
  <c r="P17" i="14" s="1"/>
  <c r="Q17" i="14" s="1"/>
  <c r="P16" i="14"/>
  <c r="Q16" i="14" s="1"/>
  <c r="O16" i="14"/>
  <c r="O15" i="14"/>
  <c r="P15" i="14" s="1"/>
  <c r="Q15" i="14" s="1"/>
  <c r="P14" i="14"/>
  <c r="Q14" i="14" s="1"/>
  <c r="O14" i="14"/>
  <c r="O13" i="14"/>
  <c r="P13" i="14" s="1"/>
  <c r="Q13" i="14" s="1"/>
  <c r="P12" i="14"/>
  <c r="Q12" i="14" s="1"/>
  <c r="O12" i="14"/>
  <c r="O11" i="14"/>
  <c r="P11" i="14" s="1"/>
  <c r="Q11" i="14" s="1"/>
  <c r="P10" i="14"/>
  <c r="Q10" i="14" s="1"/>
  <c r="O10" i="14"/>
  <c r="O9" i="14"/>
  <c r="P9" i="14" s="1"/>
  <c r="Q9" i="14" s="1"/>
  <c r="P8" i="14"/>
  <c r="Q8" i="14" s="1"/>
  <c r="O8" i="14"/>
  <c r="L14" i="12"/>
  <c r="M14" i="12" s="1"/>
  <c r="K14" i="12"/>
  <c r="K13" i="12"/>
  <c r="L13" i="12" s="1"/>
  <c r="M13" i="12" s="1"/>
  <c r="L12" i="12"/>
  <c r="M12" i="12" s="1"/>
  <c r="K12" i="12"/>
  <c r="K11" i="12"/>
  <c r="L11" i="12" s="1"/>
  <c r="M11" i="12" s="1"/>
  <c r="L10" i="12"/>
  <c r="M10" i="12" s="1"/>
  <c r="K10" i="12"/>
  <c r="K9" i="12"/>
  <c r="L9" i="12" s="1"/>
  <c r="M9" i="12" s="1"/>
  <c r="L8" i="12"/>
  <c r="M8" i="12" s="1"/>
  <c r="K8" i="12"/>
  <c r="L10" i="11"/>
  <c r="M10" i="11" s="1"/>
  <c r="N10" i="11" s="1"/>
  <c r="L9" i="11"/>
  <c r="M9" i="11" s="1"/>
  <c r="N9" i="11" s="1"/>
  <c r="M8" i="11"/>
  <c r="N8" i="11" s="1"/>
  <c r="L8" i="11"/>
  <c r="K11" i="10"/>
  <c r="L11" i="10" s="1"/>
  <c r="M11" i="10" s="1"/>
  <c r="L10" i="10"/>
  <c r="M10" i="10" s="1"/>
  <c r="K10" i="10"/>
  <c r="K9" i="10"/>
  <c r="L9" i="10" s="1"/>
  <c r="M9" i="10" s="1"/>
  <c r="L8" i="10"/>
  <c r="M8" i="10" s="1"/>
  <c r="K8" i="10"/>
  <c r="L10" i="9"/>
  <c r="M10" i="9" s="1"/>
  <c r="N10" i="9" s="1"/>
  <c r="M9" i="9"/>
  <c r="N9" i="9" s="1"/>
  <c r="L9" i="9"/>
  <c r="L8" i="9"/>
  <c r="M8" i="9" s="1"/>
  <c r="N8" i="9" s="1"/>
  <c r="M15" i="8"/>
  <c r="N15" i="8" s="1"/>
  <c r="L15" i="8"/>
  <c r="L14" i="8"/>
  <c r="M14" i="8" s="1"/>
  <c r="N14" i="8" s="1"/>
  <c r="L13" i="8"/>
  <c r="M13" i="8" s="1"/>
  <c r="N13" i="8" s="1"/>
  <c r="N12" i="8"/>
  <c r="M12" i="8"/>
  <c r="L12" i="8"/>
  <c r="M11" i="8"/>
  <c r="N11" i="8" s="1"/>
  <c r="L11" i="8"/>
  <c r="L10" i="8"/>
  <c r="M10" i="8" s="1"/>
  <c r="N10" i="8" s="1"/>
  <c r="L9" i="8"/>
  <c r="M9" i="8" s="1"/>
  <c r="N9" i="8" s="1"/>
  <c r="N8" i="8"/>
  <c r="M8" i="8"/>
  <c r="L8" i="8"/>
  <c r="M11" i="6"/>
  <c r="N11" i="6" s="1"/>
  <c r="L11" i="6"/>
  <c r="L10" i="6"/>
  <c r="M10" i="6" s="1"/>
  <c r="N10" i="6" s="1"/>
  <c r="M9" i="6"/>
  <c r="N9" i="6" s="1"/>
  <c r="L9" i="6"/>
  <c r="L8" i="6"/>
  <c r="M8" i="6" s="1"/>
  <c r="N8" i="6" s="1"/>
  <c r="L23" i="7"/>
  <c r="M23" i="7" s="1"/>
  <c r="N23" i="7" s="1"/>
  <c r="L22" i="7"/>
  <c r="M22" i="7" s="1"/>
  <c r="N22" i="7" s="1"/>
  <c r="L21" i="7"/>
  <c r="M21" i="7" s="1"/>
  <c r="N21" i="7" s="1"/>
  <c r="M20" i="7"/>
  <c r="N20" i="7" s="1"/>
  <c r="L20" i="7"/>
  <c r="N19" i="7"/>
  <c r="M18" i="7"/>
  <c r="N18" i="7" s="1"/>
  <c r="L18" i="7"/>
  <c r="L17" i="7"/>
  <c r="M17" i="7" s="1"/>
  <c r="N17" i="7" s="1"/>
  <c r="M16" i="7"/>
  <c r="N16" i="7" s="1"/>
  <c r="L16" i="7"/>
  <c r="L15" i="7"/>
  <c r="M15" i="7" s="1"/>
  <c r="N15" i="7" s="1"/>
  <c r="M14" i="7"/>
  <c r="N14" i="7" s="1"/>
  <c r="L14" i="7"/>
  <c r="L13" i="7"/>
  <c r="M13" i="7" s="1"/>
  <c r="N13" i="7" s="1"/>
  <c r="M12" i="7"/>
  <c r="N12" i="7" s="1"/>
  <c r="L12" i="7"/>
  <c r="L11" i="7"/>
  <c r="M11" i="7" s="1"/>
  <c r="N11" i="7" s="1"/>
  <c r="M10" i="7"/>
  <c r="N10" i="7" s="1"/>
  <c r="L10" i="7"/>
  <c r="L9" i="7"/>
  <c r="M9" i="7" s="1"/>
  <c r="N9" i="7" s="1"/>
  <c r="M8" i="7"/>
  <c r="N8" i="7" s="1"/>
  <c r="L8" i="7"/>
  <c r="T36" i="4" l="1"/>
  <c r="U36" i="4" s="1"/>
  <c r="V36" i="4" s="1"/>
  <c r="U35" i="4"/>
  <c r="V35" i="4" s="1"/>
  <c r="T35" i="4"/>
  <c r="T34" i="4"/>
  <c r="U34" i="4" s="1"/>
  <c r="V34" i="4" s="1"/>
  <c r="U33" i="4"/>
  <c r="V33" i="4" s="1"/>
  <c r="T33" i="4"/>
  <c r="T32" i="4"/>
  <c r="U32" i="4" s="1"/>
  <c r="V32" i="4" s="1"/>
  <c r="U31" i="4"/>
  <c r="V31" i="4" s="1"/>
  <c r="T31" i="4"/>
  <c r="T30" i="4"/>
  <c r="U30" i="4" s="1"/>
  <c r="V30" i="4" s="1"/>
  <c r="U29" i="4"/>
  <c r="V29" i="4" s="1"/>
  <c r="T29" i="4"/>
  <c r="T28" i="4"/>
  <c r="U28" i="4" s="1"/>
  <c r="V28" i="4" s="1"/>
  <c r="U27" i="4"/>
  <c r="V27" i="4" s="1"/>
  <c r="T27" i="4"/>
  <c r="T26" i="4"/>
  <c r="U26" i="4" s="1"/>
  <c r="V26" i="4" s="1"/>
  <c r="U25" i="4"/>
  <c r="V25" i="4" s="1"/>
  <c r="T25" i="4"/>
  <c r="T24" i="4"/>
  <c r="U24" i="4" s="1"/>
  <c r="V24" i="4" s="1"/>
  <c r="U23" i="4"/>
  <c r="V23" i="4" s="1"/>
  <c r="T23" i="4"/>
  <c r="T22" i="4"/>
  <c r="U22" i="4" s="1"/>
  <c r="V22" i="4" s="1"/>
  <c r="U21" i="4"/>
  <c r="V21" i="4" s="1"/>
  <c r="T21" i="4"/>
  <c r="T20" i="4"/>
  <c r="U20" i="4" s="1"/>
  <c r="V20" i="4" s="1"/>
  <c r="U19" i="4"/>
  <c r="V19" i="4" s="1"/>
  <c r="T19" i="4"/>
  <c r="T18" i="4"/>
  <c r="U18" i="4" s="1"/>
  <c r="V18" i="4" s="1"/>
  <c r="U17" i="4"/>
  <c r="V17" i="4" s="1"/>
  <c r="T17" i="4"/>
  <c r="T16" i="4"/>
  <c r="U16" i="4" s="1"/>
  <c r="V16" i="4" s="1"/>
  <c r="U15" i="4"/>
  <c r="V15" i="4" s="1"/>
  <c r="T15" i="4"/>
  <c r="T14" i="4"/>
  <c r="U14" i="4" s="1"/>
  <c r="V14" i="4" s="1"/>
  <c r="U13" i="4"/>
  <c r="V13" i="4" s="1"/>
  <c r="T13" i="4"/>
  <c r="T12" i="4"/>
  <c r="U12" i="4" s="1"/>
  <c r="V12" i="4" s="1"/>
  <c r="U11" i="4"/>
  <c r="V11" i="4" s="1"/>
  <c r="T11" i="4"/>
  <c r="T10" i="4"/>
  <c r="U10" i="4" s="1"/>
  <c r="V10" i="4" s="1"/>
  <c r="U9" i="4"/>
  <c r="V9" i="4" s="1"/>
  <c r="T9" i="4"/>
  <c r="T8" i="4"/>
  <c r="U8" i="4" s="1"/>
  <c r="V8" i="4" s="1"/>
  <c r="N40" i="5"/>
  <c r="O40" i="5" s="1"/>
  <c r="P40" i="5" s="1"/>
  <c r="N39" i="5"/>
  <c r="O39" i="5" s="1"/>
  <c r="P39" i="5" s="1"/>
  <c r="N38" i="5"/>
  <c r="O38" i="5" s="1"/>
  <c r="P38" i="5" s="1"/>
  <c r="N37" i="5"/>
  <c r="O37" i="5" s="1"/>
  <c r="P37" i="5" s="1"/>
  <c r="N36" i="5"/>
  <c r="O36" i="5" s="1"/>
  <c r="P36" i="5" s="1"/>
  <c r="O35" i="5"/>
  <c r="P35" i="5" s="1"/>
  <c r="N35" i="5"/>
  <c r="N34" i="5"/>
  <c r="O34" i="5" s="1"/>
  <c r="P34" i="5" s="1"/>
  <c r="N33" i="5"/>
  <c r="O33" i="5" s="1"/>
  <c r="P33" i="5" s="1"/>
  <c r="N32" i="5"/>
  <c r="O32" i="5" s="1"/>
  <c r="P32" i="5" s="1"/>
  <c r="O31" i="5"/>
  <c r="P31" i="5" s="1"/>
  <c r="N31" i="5"/>
  <c r="N30" i="5"/>
  <c r="O30" i="5" s="1"/>
  <c r="P30" i="5" s="1"/>
  <c r="N29" i="5"/>
  <c r="O29" i="5" s="1"/>
  <c r="P29" i="5" s="1"/>
  <c r="N28" i="5"/>
  <c r="O28" i="5" s="1"/>
  <c r="P28" i="5" s="1"/>
  <c r="O27" i="5"/>
  <c r="P27" i="5" s="1"/>
  <c r="N27" i="5"/>
  <c r="N26" i="5"/>
  <c r="O26" i="5" s="1"/>
  <c r="P26" i="5" s="1"/>
  <c r="N25" i="5"/>
  <c r="O25" i="5" s="1"/>
  <c r="P25" i="5" s="1"/>
  <c r="N24" i="5"/>
  <c r="O24" i="5" s="1"/>
  <c r="P24" i="5" s="1"/>
  <c r="O23" i="5"/>
  <c r="P23" i="5" s="1"/>
  <c r="N23" i="5"/>
  <c r="N22" i="5"/>
  <c r="O22" i="5" s="1"/>
  <c r="P22" i="5" s="1"/>
  <c r="N21" i="5"/>
  <c r="O21" i="5" s="1"/>
  <c r="P21" i="5" s="1"/>
  <c r="N20" i="5"/>
  <c r="O20" i="5" s="1"/>
  <c r="P20" i="5" s="1"/>
  <c r="O19" i="5"/>
  <c r="P19" i="5" s="1"/>
  <c r="N19" i="5"/>
  <c r="N18" i="5"/>
  <c r="O18" i="5" s="1"/>
  <c r="P18" i="5" s="1"/>
  <c r="N17" i="5"/>
  <c r="O17" i="5" s="1"/>
  <c r="P17" i="5" s="1"/>
  <c r="N16" i="5"/>
  <c r="O16" i="5" s="1"/>
  <c r="P16" i="5" s="1"/>
  <c r="O15" i="5"/>
  <c r="P15" i="5" s="1"/>
  <c r="N15" i="5"/>
  <c r="N14" i="5"/>
  <c r="O14" i="5" s="1"/>
  <c r="P14" i="5" s="1"/>
  <c r="N13" i="5"/>
  <c r="O13" i="5" s="1"/>
  <c r="P13" i="5" s="1"/>
  <c r="N12" i="5"/>
  <c r="O12" i="5" s="1"/>
  <c r="P12" i="5" s="1"/>
  <c r="O11" i="5"/>
  <c r="P11" i="5" s="1"/>
  <c r="N11" i="5"/>
  <c r="N10" i="5"/>
  <c r="O10" i="5" s="1"/>
  <c r="P10" i="5" s="1"/>
  <c r="N9" i="5"/>
  <c r="O9" i="5" s="1"/>
  <c r="P9" i="5" s="1"/>
  <c r="N8" i="5"/>
  <c r="O8" i="5" s="1"/>
  <c r="P8" i="5" s="1"/>
  <c r="R4" i="5"/>
  <c r="L14" i="3"/>
  <c r="M14" i="3" s="1"/>
  <c r="N14" i="3" s="1"/>
  <c r="L13" i="3"/>
  <c r="M13" i="3" s="1"/>
  <c r="N13" i="3" s="1"/>
  <c r="M12" i="3"/>
  <c r="N12" i="3" s="1"/>
  <c r="L12" i="3"/>
  <c r="L11" i="3"/>
  <c r="M11" i="3" s="1"/>
  <c r="N11" i="3" s="1"/>
  <c r="L10" i="3"/>
  <c r="M10" i="3" s="1"/>
  <c r="N10" i="3" s="1"/>
  <c r="L9" i="3"/>
  <c r="M9" i="3" s="1"/>
  <c r="N9" i="3" s="1"/>
  <c r="M8" i="3"/>
  <c r="N8" i="3" s="1"/>
  <c r="L8" i="3"/>
  <c r="P26" i="2"/>
  <c r="Q26" i="2" s="1"/>
  <c r="R26" i="2" s="1"/>
  <c r="P25" i="2"/>
  <c r="Q25" i="2" s="1"/>
  <c r="R25" i="2" s="1"/>
  <c r="P24" i="2"/>
  <c r="Q24" i="2" s="1"/>
  <c r="R24" i="2" s="1"/>
  <c r="P23" i="2"/>
  <c r="Q23" i="2" s="1"/>
  <c r="R23" i="2" s="1"/>
  <c r="P22" i="2"/>
  <c r="Q22" i="2" s="1"/>
  <c r="R22" i="2" s="1"/>
  <c r="P21" i="2"/>
  <c r="Q21" i="2" s="1"/>
  <c r="R21" i="2" s="1"/>
  <c r="P20" i="2"/>
  <c r="Q20" i="2" s="1"/>
  <c r="R20" i="2" s="1"/>
  <c r="Q19" i="2"/>
  <c r="R19" i="2" s="1"/>
  <c r="P19" i="2"/>
  <c r="P18" i="2"/>
  <c r="Q18" i="2" s="1"/>
  <c r="R18" i="2" s="1"/>
  <c r="P17" i="2"/>
  <c r="Q17" i="2" s="1"/>
  <c r="R17" i="2" s="1"/>
  <c r="P16" i="2"/>
  <c r="Q16" i="2" s="1"/>
  <c r="R16" i="2" s="1"/>
  <c r="P15" i="2"/>
  <c r="Q15" i="2" s="1"/>
  <c r="R15" i="2" s="1"/>
  <c r="P14" i="2"/>
  <c r="Q14" i="2" s="1"/>
  <c r="R14" i="2" s="1"/>
  <c r="P13" i="2"/>
  <c r="Q13" i="2" s="1"/>
  <c r="R13" i="2" s="1"/>
  <c r="P12" i="2"/>
  <c r="Q12" i="2" s="1"/>
  <c r="R12" i="2" s="1"/>
  <c r="Q11" i="2"/>
  <c r="R11" i="2" s="1"/>
  <c r="P11" i="2"/>
  <c r="P10" i="2"/>
  <c r="Q10" i="2" s="1"/>
  <c r="R10" i="2" s="1"/>
  <c r="P9" i="2"/>
  <c r="Q9" i="2" s="1"/>
  <c r="R9" i="2" s="1"/>
  <c r="P8" i="2"/>
  <c r="Q8" i="2" s="1"/>
  <c r="R8" i="2" s="1"/>
  <c r="L17" i="25" l="1"/>
  <c r="M17" i="25" s="1"/>
  <c r="N17" i="25" s="1"/>
  <c r="L16" i="25"/>
  <c r="M16" i="25" s="1"/>
  <c r="N16" i="25" s="1"/>
  <c r="L15" i="25"/>
  <c r="M15" i="25" s="1"/>
  <c r="N15" i="25" s="1"/>
  <c r="L14" i="25"/>
  <c r="M14" i="25" s="1"/>
  <c r="N14" i="25" s="1"/>
  <c r="L13" i="25"/>
  <c r="M13" i="25" s="1"/>
  <c r="N13" i="25" s="1"/>
  <c r="L12" i="25"/>
  <c r="M12" i="25" s="1"/>
  <c r="N12" i="25" s="1"/>
  <c r="L11" i="25"/>
  <c r="M11" i="25" s="1"/>
  <c r="N11" i="25" s="1"/>
  <c r="M10" i="25"/>
  <c r="N10" i="25" s="1"/>
  <c r="L10" i="25"/>
  <c r="L9" i="25"/>
  <c r="M9" i="25" s="1"/>
  <c r="N9" i="25" s="1"/>
  <c r="L8" i="25"/>
  <c r="M8" i="25" s="1"/>
  <c r="N8" i="25" s="1"/>
  <c r="L33" i="1" l="1"/>
  <c r="M33" i="1" s="1"/>
  <c r="N33" i="1" s="1"/>
  <c r="L32" i="1"/>
  <c r="M32" i="1" s="1"/>
  <c r="N32" i="1" s="1"/>
  <c r="L31" i="1"/>
  <c r="M31" i="1" s="1"/>
  <c r="N31" i="1" s="1"/>
  <c r="L30" i="1"/>
  <c r="M30" i="1" s="1"/>
  <c r="N30" i="1" s="1"/>
  <c r="L29" i="1"/>
  <c r="M29" i="1" s="1"/>
  <c r="N29" i="1" s="1"/>
  <c r="L28" i="1"/>
  <c r="M28" i="1" s="1"/>
  <c r="N28" i="1" s="1"/>
  <c r="L27" i="1"/>
  <c r="M27" i="1" s="1"/>
  <c r="N27" i="1" s="1"/>
  <c r="L26" i="1"/>
  <c r="M26" i="1" s="1"/>
  <c r="N26" i="1" s="1"/>
  <c r="L25" i="1"/>
  <c r="M25" i="1" s="1"/>
  <c r="N25" i="1" s="1"/>
  <c r="L24" i="1"/>
  <c r="M24" i="1" s="1"/>
  <c r="N24" i="1" s="1"/>
  <c r="L23" i="1"/>
  <c r="M23" i="1" s="1"/>
  <c r="N23" i="1" s="1"/>
  <c r="L22" i="1"/>
  <c r="M22" i="1" s="1"/>
  <c r="N22" i="1" s="1"/>
  <c r="L21" i="1"/>
  <c r="M21" i="1" s="1"/>
  <c r="N21" i="1" s="1"/>
  <c r="L20" i="1"/>
  <c r="M20" i="1" s="1"/>
  <c r="N20" i="1" s="1"/>
  <c r="L19" i="1"/>
  <c r="M19" i="1" s="1"/>
  <c r="N19" i="1" s="1"/>
  <c r="L18" i="1"/>
  <c r="M18" i="1" s="1"/>
  <c r="N18" i="1" s="1"/>
  <c r="L17" i="1"/>
  <c r="M17" i="1" s="1"/>
  <c r="N17" i="1" s="1"/>
  <c r="L16" i="1"/>
  <c r="M16" i="1" s="1"/>
  <c r="N16" i="1" s="1"/>
  <c r="L15" i="1"/>
  <c r="M15" i="1" s="1"/>
  <c r="N15" i="1" s="1"/>
  <c r="L14" i="1"/>
  <c r="M14" i="1" s="1"/>
  <c r="N14" i="1" s="1"/>
  <c r="L13" i="1"/>
  <c r="M13" i="1" s="1"/>
  <c r="N13" i="1" s="1"/>
  <c r="L12" i="1"/>
  <c r="M12" i="1" s="1"/>
  <c r="N12" i="1" s="1"/>
  <c r="L11" i="1"/>
  <c r="M11" i="1" s="1"/>
  <c r="N11" i="1" s="1"/>
  <c r="L10" i="1"/>
  <c r="M10" i="1" s="1"/>
  <c r="N10" i="1" s="1"/>
  <c r="L9" i="1"/>
  <c r="M9" i="1" s="1"/>
  <c r="N9" i="1" s="1"/>
  <c r="L8" i="1"/>
  <c r="M8" i="1" s="1"/>
  <c r="N8" i="1" s="1"/>
  <c r="P4" i="1"/>
</calcChain>
</file>

<file path=xl/comments1.xml><?xml version="1.0" encoding="utf-8"?>
<comments xmlns="http://schemas.openxmlformats.org/spreadsheetml/2006/main">
  <authors>
    <author>Yen-TCHC</author>
  </authors>
  <commentList>
    <comment ref="D29" authorId="0">
      <text>
        <r>
          <rPr>
            <b/>
            <sz val="9"/>
            <color indexed="81"/>
            <rFont val="Tahoma"/>
            <family val="2"/>
          </rPr>
          <t>Nhiệm vụ này có 05 nguwoif thực hiện</t>
        </r>
        <r>
          <rPr>
            <sz val="9"/>
            <color indexed="81"/>
            <rFont val="Tahoma"/>
            <family val="2"/>
          </rPr>
          <t xml:space="preserve">
</t>
        </r>
      </text>
    </comment>
  </commentList>
</comments>
</file>

<file path=xl/comments2.xml><?xml version="1.0" encoding="utf-8"?>
<comments xmlns="http://schemas.openxmlformats.org/spreadsheetml/2006/main">
  <authors>
    <author>Yen-TCHC</author>
  </authors>
  <commentList>
    <comment ref="D7" authorId="0">
      <text>
        <r>
          <rPr>
            <b/>
            <sz val="9"/>
            <color indexed="81"/>
            <rFont val="Tahoma"/>
            <family val="2"/>
          </rPr>
          <t>Tham gia hội thi văn nghệ/văn nghệ ngày Giỗ Tổ (Hội thi văn nghệ cấp Trường 2%, văn nghệ Giỗ Tổ 1%)</t>
        </r>
        <r>
          <rPr>
            <sz val="9"/>
            <color indexed="81"/>
            <rFont val="Tahoma"/>
            <family val="2"/>
          </rPr>
          <t xml:space="preserve">
</t>
        </r>
      </text>
    </comment>
    <comment ref="E7" authorId="0">
      <text>
        <r>
          <rPr>
            <b/>
            <sz val="9"/>
            <color indexed="81"/>
            <rFont val="Tahoma"/>
            <family val="2"/>
          </rPr>
          <t>Tham gia hội thao, hội thi cụm công đoàn/khối thi đua (Mỗi nhiệm vụ 1%)</t>
        </r>
      </text>
    </comment>
    <comment ref="F7" authorId="0">
      <text>
        <r>
          <rPr>
            <b/>
            <sz val="9"/>
            <color indexed="81"/>
            <rFont val="Tahoma"/>
            <family val="2"/>
          </rPr>
          <t>Tham gia tuyển sinh trực tuyến (live stream)/hỗ trợ hội thi thiết bị đào tạo tự làm (Mỗi nhiệm vụ 2%)</t>
        </r>
      </text>
    </comment>
    <comment ref="G7" authorId="0">
      <text>
        <r>
          <rPr>
            <b/>
            <sz val="9"/>
            <color indexed="81"/>
            <rFont val="Tahoma"/>
            <family val="2"/>
          </rPr>
          <t>Thực hiện (Tham gia, chuẩn bị) đón các Đoàn đến tham quan Trường</t>
        </r>
        <r>
          <rPr>
            <sz val="9"/>
            <color indexed="81"/>
            <rFont val="Tahoma"/>
            <family val="2"/>
          </rPr>
          <t xml:space="preserve">
</t>
        </r>
      </text>
    </comment>
    <comment ref="H7" authorId="0">
      <text>
        <r>
          <rPr>
            <b/>
            <sz val="9"/>
            <color indexed="81"/>
            <rFont val="Tahoma"/>
            <family val="2"/>
          </rPr>
          <t>Tham gia xây dựng quy trình làm việc, viết dự án (01 quy trình, 2 dự án, 01 kế hoạch tổ chức Hội thi ý tưởng quản trị Nhà trường thông minh), tham gia 1 sản phẩm được tính 2%.</t>
        </r>
        <r>
          <rPr>
            <sz val="9"/>
            <color indexed="81"/>
            <rFont val="Tahoma"/>
            <family val="2"/>
          </rPr>
          <t xml:space="preserve">
</t>
        </r>
      </text>
    </comment>
    <comment ref="I7" authorId="0">
      <text>
        <r>
          <rPr>
            <b/>
            <sz val="9"/>
            <color indexed="81"/>
            <rFont val="Tahoma"/>
            <family val="2"/>
          </rPr>
          <t>Hỗ trợ đồng nghiệp nghỉ chế độ thai sản (2%)</t>
        </r>
        <r>
          <rPr>
            <sz val="9"/>
            <color indexed="81"/>
            <rFont val="Tahoma"/>
            <family val="2"/>
          </rPr>
          <t xml:space="preserve">
</t>
        </r>
      </text>
    </comment>
    <comment ref="J7" authorId="0">
      <text>
        <r>
          <rPr>
            <b/>
            <sz val="9"/>
            <color indexed="81"/>
            <rFont val="Tahoma"/>
            <family val="2"/>
          </rPr>
          <t xml:space="preserve"> Hỗ trợ 3 đợt sinh hoạt khối thi đua (1%, thành viên Ban điều hành x2)</t>
        </r>
        <r>
          <rPr>
            <sz val="9"/>
            <color indexed="81"/>
            <rFont val="Tahoma"/>
            <family val="2"/>
          </rPr>
          <t xml:space="preserve">
</t>
        </r>
      </text>
    </comment>
    <comment ref="K7" authorId="0">
      <text>
        <r>
          <rPr>
            <b/>
            <sz val="9"/>
            <color indexed="81"/>
            <rFont val="Tahoma"/>
            <family val="2"/>
          </rPr>
          <t>Thực hiện phân công làm ngoài giờ để hỗ trợ công công việc 2% (hồ sơ xin tăng chỉ tiêu đào tạo)</t>
        </r>
        <r>
          <rPr>
            <sz val="9"/>
            <color indexed="81"/>
            <rFont val="Tahoma"/>
            <family val="2"/>
          </rPr>
          <t xml:space="preserve">
</t>
        </r>
      </text>
    </comment>
  </commentList>
</comments>
</file>

<file path=xl/comments3.xml><?xml version="1.0" encoding="utf-8"?>
<comments xmlns="http://schemas.openxmlformats.org/spreadsheetml/2006/main">
  <authors>
    <author>Yen-TCHC</author>
  </authors>
  <commentList>
    <comment ref="D7" authorId="0">
      <text>
        <r>
          <rPr>
            <b/>
            <sz val="9"/>
            <color indexed="81"/>
            <rFont val="Tahoma"/>
            <family val="2"/>
          </rPr>
          <t>Tham gia hội thi văn nghệ/văn nghệ ngày Giỗ Tổ (Hội thi văn nghệ cấp Trường 2%, văn nghệ Giỗ Tổ 1%)</t>
        </r>
        <r>
          <rPr>
            <sz val="9"/>
            <color indexed="81"/>
            <rFont val="Tahoma"/>
            <family val="2"/>
          </rPr>
          <t xml:space="preserve">
</t>
        </r>
      </text>
    </comment>
    <comment ref="E7" authorId="0">
      <text>
        <r>
          <rPr>
            <b/>
            <sz val="9"/>
            <color indexed="81"/>
            <rFont val="Tahoma"/>
            <family val="2"/>
          </rPr>
          <t>Tham gia hội thao, hội thi cụm công đoàn/khối thi đua (Mỗi nhiệm vụ 1%)</t>
        </r>
      </text>
    </comment>
    <comment ref="F7" authorId="0">
      <text>
        <r>
          <rPr>
            <b/>
            <sz val="9"/>
            <color indexed="81"/>
            <rFont val="Tahoma"/>
            <family val="2"/>
          </rPr>
          <t>Tham gia tuyển sinh trực tuyến (live stream)/hỗ trợ hội thi thiết bị đào tạo tự làm (Mỗi nhiệm vụ 2%)</t>
        </r>
      </text>
    </comment>
    <comment ref="G7" authorId="0">
      <text>
        <r>
          <rPr>
            <b/>
            <sz val="9"/>
            <color indexed="81"/>
            <rFont val="Tahoma"/>
            <family val="2"/>
          </rPr>
          <t>Thực hiện (Tham gia, chuẩn bị) đón các Đoàn đến tham quan Trường</t>
        </r>
        <r>
          <rPr>
            <sz val="9"/>
            <color indexed="81"/>
            <rFont val="Tahoma"/>
            <family val="2"/>
          </rPr>
          <t xml:space="preserve">
</t>
        </r>
      </text>
    </comment>
    <comment ref="H7" authorId="0">
      <text>
        <r>
          <rPr>
            <b/>
            <sz val="9"/>
            <color indexed="81"/>
            <rFont val="Tahoma"/>
            <family val="2"/>
          </rPr>
          <t>Tham gia xây dựng quy trình làm việc, viết dự án (01 quy trình, 2 dự án, 01 kế hoạch tổ chức Hội thi ý tưởng quản trị Nhà trường thông minh), tham gia 1 sản phẩm được tính 2%.</t>
        </r>
        <r>
          <rPr>
            <sz val="9"/>
            <color indexed="81"/>
            <rFont val="Tahoma"/>
            <family val="2"/>
          </rPr>
          <t xml:space="preserve">
</t>
        </r>
      </text>
    </comment>
    <comment ref="I7" authorId="0">
      <text>
        <r>
          <rPr>
            <b/>
            <sz val="9"/>
            <color indexed="81"/>
            <rFont val="Tahoma"/>
            <family val="2"/>
          </rPr>
          <t>Hỗ trợ đồng nghiệp nghỉ chế độ thai sản (2%)</t>
        </r>
        <r>
          <rPr>
            <sz val="9"/>
            <color indexed="81"/>
            <rFont val="Tahoma"/>
            <family val="2"/>
          </rPr>
          <t xml:space="preserve">
</t>
        </r>
      </text>
    </comment>
    <comment ref="J7" authorId="0">
      <text>
        <r>
          <rPr>
            <b/>
            <sz val="9"/>
            <color indexed="81"/>
            <rFont val="Tahoma"/>
            <family val="2"/>
          </rPr>
          <t xml:space="preserve"> Hỗ trợ 3 đợt sinh hoạt khối thi đua (1%, thành viên Ban điều hành x2)</t>
        </r>
        <r>
          <rPr>
            <sz val="9"/>
            <color indexed="81"/>
            <rFont val="Tahoma"/>
            <family val="2"/>
          </rPr>
          <t xml:space="preserve">
</t>
        </r>
      </text>
    </comment>
    <comment ref="K7" authorId="0">
      <text>
        <r>
          <rPr>
            <b/>
            <sz val="9"/>
            <color indexed="81"/>
            <rFont val="Tahoma"/>
            <family val="2"/>
          </rPr>
          <t>Thực hiện phân công làm ngoài giờ để hỗ trợ công công việc 2% (hồ sơ xin tăng chỉ tiêu đào tạo)</t>
        </r>
        <r>
          <rPr>
            <sz val="9"/>
            <color indexed="81"/>
            <rFont val="Tahoma"/>
            <family val="2"/>
          </rPr>
          <t xml:space="preserve">
</t>
        </r>
      </text>
    </comment>
  </commentList>
</comments>
</file>

<file path=xl/comments4.xml><?xml version="1.0" encoding="utf-8"?>
<comments xmlns="http://schemas.openxmlformats.org/spreadsheetml/2006/main">
  <authors>
    <author>Yen-TCHC</author>
    <author>THIEN</author>
  </authors>
  <commentList>
    <comment ref="D7" authorId="0">
      <text>
        <r>
          <rPr>
            <b/>
            <sz val="9"/>
            <color indexed="81"/>
            <rFont val="Tahoma"/>
            <family val="2"/>
          </rPr>
          <t xml:space="preserve">Tham gia hội thi văn nghệ/văn nghệ ngày Giỗ Tổ </t>
        </r>
        <r>
          <rPr>
            <sz val="9"/>
            <color indexed="81"/>
            <rFont val="Tahoma"/>
            <family val="2"/>
          </rPr>
          <t xml:space="preserve">
</t>
        </r>
      </text>
    </comment>
    <comment ref="E7" authorId="0">
      <text>
        <r>
          <rPr>
            <b/>
            <sz val="9"/>
            <color indexed="81"/>
            <rFont val="Tahoma"/>
            <family val="2"/>
          </rPr>
          <t xml:space="preserve">Tham gia hội thao, hội thi cụm công đoàn/khối thi đua </t>
        </r>
        <r>
          <rPr>
            <sz val="9"/>
            <color indexed="81"/>
            <rFont val="Tahoma"/>
            <family val="2"/>
          </rPr>
          <t xml:space="preserve">
</t>
        </r>
      </text>
    </comment>
    <comment ref="F7" authorId="0">
      <text>
        <r>
          <rPr>
            <b/>
            <sz val="9"/>
            <color indexed="81"/>
            <rFont val="Tahoma"/>
            <family val="2"/>
          </rPr>
          <t>Tham gia tuyển sinh trực tuyến (live stream)/hỗ trợ hội thi thiết bị đào tạo tự làm</t>
        </r>
        <r>
          <rPr>
            <sz val="9"/>
            <color indexed="81"/>
            <rFont val="Tahoma"/>
            <family val="2"/>
          </rPr>
          <t xml:space="preserve">
</t>
        </r>
      </text>
    </comment>
    <comment ref="G7" authorId="0">
      <text>
        <r>
          <rPr>
            <b/>
            <sz val="9"/>
            <color indexed="81"/>
            <rFont val="Tahoma"/>
            <family val="2"/>
          </rPr>
          <t>Thực hiện (Tham gia, chuẩn bị) đón các Đoàn đến tham quan Trường</t>
        </r>
        <r>
          <rPr>
            <sz val="9"/>
            <color indexed="81"/>
            <rFont val="Tahoma"/>
            <family val="2"/>
          </rPr>
          <t xml:space="preserve">
</t>
        </r>
      </text>
    </comment>
    <comment ref="H7" authorId="0">
      <text>
        <r>
          <rPr>
            <b/>
            <sz val="9"/>
            <color indexed="81"/>
            <rFont val="Tahoma"/>
            <family val="2"/>
          </rPr>
          <t>Tham gia trực quản lý HSSV ca 3 từ tháng 4 đến tháng 6 - 2019</t>
        </r>
        <r>
          <rPr>
            <sz val="9"/>
            <color indexed="81"/>
            <rFont val="Tahoma"/>
            <family val="2"/>
          </rPr>
          <t xml:space="preserve">
</t>
        </r>
      </text>
    </comment>
    <comment ref="I7" authorId="1">
      <text>
        <r>
          <rPr>
            <b/>
            <sz val="9"/>
            <color indexed="81"/>
            <rFont val="Tahoma"/>
            <family val="2"/>
          </rPr>
          <t>Xây dựng Sổ tay Giáo dục định hướng năm 2019 của trường</t>
        </r>
        <r>
          <rPr>
            <sz val="9"/>
            <color indexed="81"/>
            <rFont val="Tahoma"/>
            <family val="2"/>
          </rPr>
          <t xml:space="preserve">
</t>
        </r>
      </text>
    </comment>
    <comment ref="J7" authorId="1">
      <text>
        <r>
          <rPr>
            <b/>
            <sz val="9"/>
            <color indexed="81"/>
            <rFont val="Tahoma"/>
            <family val="2"/>
          </rPr>
          <t>Xây dựng dự thảo Bộ quy tắc ứng xử trong Trường</t>
        </r>
        <r>
          <rPr>
            <sz val="9"/>
            <color indexed="81"/>
            <rFont val="Tahoma"/>
            <family val="2"/>
          </rPr>
          <t xml:space="preserve">
</t>
        </r>
      </text>
    </comment>
    <comment ref="K7" authorId="1">
      <text>
        <r>
          <rPr>
            <b/>
            <sz val="9"/>
            <color indexed="81"/>
            <rFont val="Tahoma"/>
            <family val="2"/>
          </rPr>
          <t>Xây dựng Kế hoạch hoạt động hè 2019 của trường; KH phòng chống bạo lực học đường của trường</t>
        </r>
        <r>
          <rPr>
            <sz val="9"/>
            <color indexed="81"/>
            <rFont val="Tahoma"/>
            <family val="2"/>
          </rPr>
          <t xml:space="preserve">
</t>
        </r>
      </text>
    </comment>
    <comment ref="L7" authorId="1">
      <text>
        <r>
          <rPr>
            <b/>
            <sz val="9"/>
            <color indexed="81"/>
            <rFont val="Tahoma"/>
            <family val="2"/>
          </rPr>
          <t>Xây dựng kịch bản/ tổ chức họp/ thư ký cuộc họp đối thoại giữa Nhà trường với CB lớp, CB Đoàn ngày 12/4/2019</t>
        </r>
        <r>
          <rPr>
            <sz val="9"/>
            <color indexed="81"/>
            <rFont val="Tahoma"/>
            <family val="2"/>
          </rPr>
          <t xml:space="preserve">
</t>
        </r>
      </text>
    </comment>
    <comment ref="M7" authorId="1">
      <text>
        <r>
          <rPr>
            <b/>
            <sz val="9"/>
            <color indexed="81"/>
            <rFont val="Tahoma"/>
            <family val="2"/>
          </rPr>
          <t>Xây dựng kịch bản/ tổ chức họp PHHS ngày 21/4/2019</t>
        </r>
        <r>
          <rPr>
            <sz val="9"/>
            <color indexed="81"/>
            <rFont val="Tahoma"/>
            <family val="2"/>
          </rPr>
          <t xml:space="preserve">
</t>
        </r>
      </text>
    </comment>
    <comment ref="N7" authorId="1">
      <text>
        <r>
          <rPr>
            <b/>
            <sz val="9"/>
            <color indexed="81"/>
            <rFont val="Tahoma"/>
            <family val="2"/>
          </rPr>
          <t>Phối hợp TT. QHDN lập kế hoạch khảo sát SV thực tập tốt nghiệp + Đi thực tế doanh nghiệp</t>
        </r>
      </text>
    </comment>
    <comment ref="O7" authorId="1">
      <text>
        <r>
          <rPr>
            <b/>
            <sz val="9"/>
            <color indexed="81"/>
            <rFont val="Tahoma"/>
            <family val="2"/>
          </rPr>
          <t>hỗ trợ tổ chức cho HSSV tham dự Lễ Giỗ tổ</t>
        </r>
      </text>
    </comment>
  </commentList>
</comments>
</file>

<file path=xl/comments5.xml><?xml version="1.0" encoding="utf-8"?>
<comments xmlns="http://schemas.openxmlformats.org/spreadsheetml/2006/main">
  <authors>
    <author>Yen-TCHC</author>
    <author>HD King</author>
    <author>user</author>
    <author>tham</author>
  </authors>
  <commentList>
    <comment ref="D7" authorId="0">
      <text>
        <r>
          <rPr>
            <b/>
            <sz val="9"/>
            <color indexed="81"/>
            <rFont val="Tahoma"/>
            <family val="2"/>
          </rPr>
          <t xml:space="preserve">  Tham gia hội thi văn nghệ/văn nghệ ngày Giỗ Tổ (Hội thi văn nghệ cấp Trường
</t>
        </r>
      </text>
    </comment>
    <comment ref="E7" authorId="0">
      <text>
        <r>
          <rPr>
            <b/>
            <sz val="9"/>
            <color indexed="81"/>
            <rFont val="Tahoma"/>
            <family val="2"/>
          </rPr>
          <t>Chỉ tham gia cổ vũ</t>
        </r>
      </text>
    </comment>
    <comment ref="F7" authorId="0">
      <text/>
    </comment>
    <comment ref="G7" authorId="0">
      <text>
        <r>
          <rPr>
            <b/>
            <sz val="9"/>
            <color indexed="81"/>
            <rFont val="Tahoma"/>
            <family val="2"/>
          </rPr>
          <t xml:space="preserve"> </t>
        </r>
      </text>
    </comment>
    <comment ref="H7" authorId="1">
      <text/>
    </comment>
    <comment ref="I7" authorId="2">
      <text/>
    </comment>
    <comment ref="J7" authorId="2">
      <text>
        <r>
          <rPr>
            <b/>
            <sz val="9"/>
            <color indexed="81"/>
            <rFont val="Tahoma"/>
            <family val="2"/>
          </rPr>
          <t>user:</t>
        </r>
        <r>
          <rPr>
            <sz val="9"/>
            <color indexed="81"/>
            <rFont val="Tahoma"/>
            <family val="2"/>
          </rPr>
          <t xml:space="preserve">
</t>
        </r>
      </text>
    </comment>
    <comment ref="K7" authorId="2">
      <text>
        <r>
          <rPr>
            <b/>
            <sz val="9"/>
            <color indexed="81"/>
            <rFont val="Tahoma"/>
            <family val="2"/>
          </rPr>
          <t>user:</t>
        </r>
        <r>
          <rPr>
            <sz val="9"/>
            <color indexed="81"/>
            <rFont val="Tahoma"/>
            <family val="2"/>
          </rPr>
          <t xml:space="preserve">
</t>
        </r>
      </text>
    </comment>
    <comment ref="L7" authorId="3">
      <text>
        <r>
          <rPr>
            <sz val="9"/>
            <color indexed="81"/>
            <rFont val="Tahoma"/>
            <family val="2"/>
          </rPr>
          <t xml:space="preserve">
</t>
        </r>
      </text>
    </comment>
    <comment ref="M7" authorId="2">
      <text/>
    </comment>
  </commentList>
</comments>
</file>

<file path=xl/comments6.xml><?xml version="1.0" encoding="utf-8"?>
<comments xmlns="http://schemas.openxmlformats.org/spreadsheetml/2006/main">
  <authors>
    <author>Admin</author>
  </authors>
  <commentList>
    <comment ref="D15" authorId="0">
      <text>
        <r>
          <rPr>
            <b/>
            <sz val="9"/>
            <color indexed="81"/>
            <rFont val="Tahoma"/>
            <family val="2"/>
          </rPr>
          <t>Ủng hội tiền cho hội thi Văn Nghệ</t>
        </r>
      </text>
    </comment>
  </commentList>
</comments>
</file>

<file path=xl/comments7.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0">
      <text>
        <r>
          <rPr>
            <b/>
            <sz val="9"/>
            <color indexed="81"/>
            <rFont val="Tahoma"/>
            <family val="2"/>
          </rPr>
          <t xml:space="preserve"> Tham gia hội thao, hội thi cấp trường/ cấp ngành</t>
        </r>
        <r>
          <rPr>
            <sz val="9"/>
            <color indexed="81"/>
            <rFont val="Tahoma"/>
            <family val="2"/>
          </rPr>
          <t xml:space="preserve">
</t>
        </r>
      </text>
    </comment>
    <comment ref="K7" authorId="0">
      <text>
        <r>
          <rPr>
            <b/>
            <sz val="9"/>
            <color indexed="81"/>
            <rFont val="Tahoma"/>
            <family val="2"/>
          </rPr>
          <t xml:space="preserve"> Tham gia hội thao, hội thi cấp trường/ cấp ngành</t>
        </r>
        <r>
          <rPr>
            <sz val="9"/>
            <color indexed="81"/>
            <rFont val="Tahoma"/>
            <family val="2"/>
          </rPr>
          <t xml:space="preserve">
</t>
        </r>
      </text>
    </comment>
    <comment ref="L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8.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9.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List>
</comments>
</file>

<file path=xl/sharedStrings.xml><?xml version="1.0" encoding="utf-8"?>
<sst xmlns="http://schemas.openxmlformats.org/spreadsheetml/2006/main" count="2063" uniqueCount="911">
  <si>
    <t>STT</t>
  </si>
  <si>
    <t xml:space="preserve">Họ và tên </t>
  </si>
  <si>
    <t>Mức độ hoàn thành các công việc đột xuất (tối đa 30%)</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</si>
  <si>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</si>
  <si>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</si>
  <si>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</si>
  <si>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</si>
  <si>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</si>
  <si>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</si>
  <si>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</si>
  <si>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</si>
  <si>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</si>
  <si>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</si>
  <si>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Ghi chú</t>
  </si>
  <si>
    <t>Đơn vị phân công</t>
  </si>
  <si>
    <t>Ngày        tháng       năm</t>
  </si>
  <si>
    <t>TRƯỞNG ĐƠN VỊ</t>
  </si>
  <si>
    <t>Mức độ hoàn thành khối lượng công việc được giao (tối đa 70%)</t>
  </si>
  <si>
    <t>BẢNG XÁC ĐỊNH KHỐI LƯỢNG CÔNG VIỆC QUÝ I/2019</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</si>
  <si>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</si>
  <si>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</si>
  <si>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</si>
  <si>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</si>
  <si>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</si>
  <si>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</si>
  <si>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</si>
  <si>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</si>
  <si>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</si>
  <si>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</si>
  <si>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</si>
  <si>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</si>
  <si>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</si>
  <si>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</si>
  <si>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</si>
  <si>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</si>
  <si>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</si>
  <si>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</si>
  <si>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</si>
  <si>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</si>
  <si>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</si>
  <si>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</si>
  <si>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</si>
  <si>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</si>
  <si>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</si>
  <si>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</si>
  <si>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Lâm Viết Dũng</t>
  </si>
  <si>
    <t>Nguyễn Thị Hoa</t>
  </si>
  <si>
    <t>Nguyễn Thành Nam</t>
  </si>
  <si>
    <t>Lê Hùng Thanh</t>
  </si>
  <si>
    <t>Vũ Như Quỳnh</t>
  </si>
  <si>
    <t>Phan Thị Ngọc Phượng</t>
  </si>
  <si>
    <t>Nguyễn Thị Bích Liễu</t>
  </si>
  <si>
    <t>Nguyễn Văn Chì</t>
  </si>
  <si>
    <t>Trần Thị Ánh Phượng</t>
  </si>
  <si>
    <t>Lưu Hoàng Hải Yến</t>
  </si>
  <si>
    <t>Nguyễn Thị Vân</t>
  </si>
  <si>
    <t>Huỳnh Thị Minh Ly</t>
  </si>
  <si>
    <t>Huỳnh Thị Xuân Mai</t>
  </si>
  <si>
    <t>Trần Thị Phương Oanh</t>
  </si>
  <si>
    <t>Thân Thị Nhung</t>
  </si>
  <si>
    <t>Phạm Hữu Tấn</t>
  </si>
  <si>
    <t>Trần Văn Anh</t>
  </si>
  <si>
    <t>Nguyễn Tiến Hưng</t>
  </si>
  <si>
    <t>Nguyễn Hữu Xuân Vũ</t>
  </si>
  <si>
    <t>Lê Hồng Phúc</t>
  </si>
  <si>
    <t>Đồng Anh Tuấn</t>
  </si>
  <si>
    <t>Huỳnh Thanh Nhàn</t>
  </si>
  <si>
    <t>Phạm Hữu Thành Phú</t>
  </si>
  <si>
    <t>Lê Hồng Sơn</t>
  </si>
  <si>
    <t>Nguyễn Thanh Hiền</t>
  </si>
  <si>
    <t>Trần Thanh Phương</t>
  </si>
  <si>
    <r>
      <t xml:space="preserve">TRƯỜNG CAO ĐẲNG LÝ TỰ TRỌNG
 THÀNH PHỐ HỒ CHÍ MINH
</t>
    </r>
    <r>
      <rPr>
        <b/>
        <sz val="12"/>
        <rFont val="Times New Roman"/>
        <family val="1"/>
      </rPr>
      <t>PHÒNG TỔ CHỨC - HÀNH CHÍNH - TỔNG HỢP</t>
    </r>
  </si>
  <si>
    <t>BGH duyệt</t>
  </si>
  <si>
    <t>12/01/2019</t>
  </si>
  <si>
    <t>Nguyễn Chí Nhân</t>
  </si>
  <si>
    <t>Võ Thị Anh Đào</t>
  </si>
  <si>
    <t>Nguyễn Thanh Sơn</t>
  </si>
  <si>
    <t>Lương Minh Dũng</t>
  </si>
  <si>
    <t>Nguyễn Thị Tuyết</t>
  </si>
  <si>
    <t>Vũ Thị Thu Thuỷ</t>
  </si>
  <si>
    <t>Nguyễn Yến Nhi</t>
  </si>
  <si>
    <t>TRƯỜNG CAO ĐẲNG LÝ TỰ TRỌNG
 THÀNH PHỐ HỒ CHÍ MINH</t>
  </si>
  <si>
    <t>Nhiệm vụ 3</t>
  </si>
  <si>
    <t>Nhiệm vụ 4</t>
  </si>
  <si>
    <t>Nhiệm vụ 5</t>
  </si>
  <si>
    <t>Nhiệm vụ 6</t>
  </si>
  <si>
    <t>Nhiệm vụ 7</t>
  </si>
  <si>
    <t>Nhiệm vụ 8</t>
  </si>
  <si>
    <t>Nhiệm vụ 9</t>
  </si>
  <si>
    <t>Nhiệm vụ 10</t>
  </si>
  <si>
    <t>Nguyễn Trọng</t>
  </si>
  <si>
    <t>20/01/2019</t>
  </si>
  <si>
    <t>21/2/2019</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</si>
  <si>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</si>
  <si>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</si>
  <si>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</si>
  <si>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</si>
  <si>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</si>
  <si>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</si>
  <si>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</si>
  <si>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</si>
  <si>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</si>
  <si>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</si>
  <si>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Phạm Quang Vũ</t>
  </si>
  <si>
    <t>Thái Thị My Sa</t>
  </si>
  <si>
    <t xml:space="preserve">Võ Minh Phương </t>
  </si>
  <si>
    <t>Nguyễn Việt Tiến</t>
  </si>
  <si>
    <t>Sỹ Thị Chung</t>
  </si>
  <si>
    <t>Nguyễn Thị Tất</t>
  </si>
  <si>
    <t>PHÓ TRƯỞNG ĐƠN VỊ</t>
  </si>
  <si>
    <t>Nguyễn Ngọc Trang</t>
  </si>
  <si>
    <t>Huỳnh Thị Cẩm Hoa</t>
  </si>
  <si>
    <t>Lê Tiến Dũng</t>
  </si>
  <si>
    <t>Trần Nhật Minh</t>
  </si>
  <si>
    <t>TRƯỜNG CAO ĐẲNG LÝ TỰ TRỌNG THÀNH PHỐ HỒ CHÍ MINH</t>
  </si>
  <si>
    <t>Nguyễn Thanh Lâm</t>
  </si>
  <si>
    <t>Phạm Minh Nghĩa</t>
  </si>
  <si>
    <t>Nguyễn Thị Ngọc Anh</t>
  </si>
  <si>
    <t>Lê Minh Phong</t>
  </si>
  <si>
    <t>Phạm Huy Hoàng</t>
  </si>
  <si>
    <t>Hồ Thị Khuyên</t>
  </si>
  <si>
    <t>Tháng 1/2019</t>
  </si>
  <si>
    <t>Nguyễn Văn Chiến</t>
  </si>
  <si>
    <t xml:space="preserve">Mai Nguyễn Hoàng Yến </t>
  </si>
  <si>
    <t>Lương Xuân Thịnh</t>
  </si>
  <si>
    <t>Nguyễn Hữu Thiện</t>
  </si>
  <si>
    <t>Trần Quốc Định</t>
  </si>
  <si>
    <t>Nguyễn Thị Thanh Hòa</t>
  </si>
  <si>
    <t>Phạm Huỳnh Kim Ngân</t>
  </si>
  <si>
    <t>Trang Thị Xuân Uyên</t>
  </si>
  <si>
    <t>Bùi Thị Lan Anh</t>
  </si>
  <si>
    <t>Lê Thị Huyền</t>
  </si>
  <si>
    <t>Đỗ Tuấn Việt</t>
  </si>
  <si>
    <t>Trần Thị Diễm Thúy</t>
  </si>
  <si>
    <t>Nguyễn Tứ Cảnh</t>
  </si>
  <si>
    <t>Trương Hữu Lộc</t>
  </si>
  <si>
    <t>Đặng Thu Hà</t>
  </si>
  <si>
    <t>Hà Thị Hậu</t>
  </si>
  <si>
    <t>Nguyễn Thị Trang</t>
  </si>
  <si>
    <t>Đỗ Thị Tâm</t>
  </si>
  <si>
    <t>Lương Thị Thắm</t>
  </si>
  <si>
    <t>Đỗ Công Thành</t>
  </si>
  <si>
    <t>Nguyễn Thị Thủy</t>
  </si>
  <si>
    <t>KHOA LÝ LUẬN CHÍNH TRỊ</t>
  </si>
  <si>
    <t>Đinh Thị  Huyên</t>
  </si>
  <si>
    <t>Nguyễn Ngọc Quỳnh</t>
  </si>
  <si>
    <t>Lê Thị Hồng Vân</t>
  </si>
  <si>
    <t>Hoàng Thị Trang</t>
  </si>
  <si>
    <t>Trần Thị Hồng Thu</t>
  </si>
  <si>
    <t>Đỗ Thị Thơm</t>
  </si>
  <si>
    <t>Trần Văn Lượng</t>
  </si>
  <si>
    <t>Bùi Thành Dũng</t>
  </si>
  <si>
    <t>Nguyễn Thị Dinh</t>
  </si>
  <si>
    <t>Phạm Thị Vinh</t>
  </si>
  <si>
    <t>Cao Thị Hồng Thắm</t>
  </si>
  <si>
    <t>Lê Thị Mai Hường</t>
  </si>
  <si>
    <t>Phan Thị Thùy Trang</t>
  </si>
  <si>
    <t>Đặng Thị Nhật Minh</t>
  </si>
  <si>
    <t>Nguyễn Anh Kiệt</t>
  </si>
  <si>
    <t>Đỗ Thị Ngát</t>
  </si>
  <si>
    <t>Hồ Ngọc Chi</t>
  </si>
  <si>
    <t>Nguyễn Sanh Cường</t>
  </si>
  <si>
    <t>Nguyễn Văn Danh</t>
  </si>
  <si>
    <t>Đặng Ngọc Đoàn</t>
  </si>
  <si>
    <t>Nguyễn Văn Đôn</t>
  </si>
  <si>
    <t>Bùi Văn Dũng</t>
  </si>
  <si>
    <t>Huỳnh Quốc Dũng</t>
  </si>
  <si>
    <t>Nguyễn Vân Giang</t>
  </si>
  <si>
    <t>Nguyễn Thị Thu Hồng</t>
  </si>
  <si>
    <t>Trần Việt Khánh</t>
  </si>
  <si>
    <t>Nguyễn Khoa</t>
  </si>
  <si>
    <t>Vũ Thị Thái Linh</t>
  </si>
  <si>
    <t>Nguyễn Văn Minh</t>
  </si>
  <si>
    <t>Nguyễn Cao Phong</t>
  </si>
  <si>
    <t>Lê Quý Hưng Quốc</t>
  </si>
  <si>
    <t>Ng Ng Hoàng Ngọc Quyên</t>
  </si>
  <si>
    <t>Lê Hồng Thái</t>
  </si>
  <si>
    <t xml:space="preserve">Nguyễn Thị Khánh Thư </t>
  </si>
  <si>
    <t>Võ Anh Trang</t>
  </si>
  <si>
    <t>Lê Phi Trường</t>
  </si>
  <si>
    <t>Mai Chiếm Tuấn</t>
  </si>
  <si>
    <t>Nguyễn Ngọc Tuyên</t>
  </si>
  <si>
    <t>Dương Ngọc Vọng</t>
  </si>
  <si>
    <t>Trần Vĩnh Xuyên</t>
  </si>
  <si>
    <t>Đỗ Thị Hải Yến</t>
  </si>
  <si>
    <t xml:space="preserve">KHOA CÔNG NGHỆ ĐIỆN - ĐIỆN TỬ                                                                </t>
  </si>
  <si>
    <t>Nhiệm vụ 1</t>
  </si>
  <si>
    <t>Nhiệm vụ 2</t>
  </si>
  <si>
    <t>Tạ Minh Cường</t>
  </si>
  <si>
    <t>Võ Cường</t>
  </si>
  <si>
    <t>Huỳnh Ngọc Mai</t>
  </si>
  <si>
    <t>Quách Minh Thử</t>
  </si>
  <si>
    <t>Ngô Hoàng Anh</t>
  </si>
  <si>
    <t>Vũ Hạnh Chiêu</t>
  </si>
  <si>
    <t>Ngô Phong Cường</t>
  </si>
  <si>
    <t>Nguyễn Minh Đức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</si>
  <si>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</si>
  <si>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</si>
  <si>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</si>
  <si>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</si>
  <si>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</si>
  <si>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</si>
  <si>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</si>
  <si>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</si>
  <si>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</si>
  <si>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</si>
  <si>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</si>
  <si>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Đặng Đức Minh</t>
  </si>
  <si>
    <t>Nguyễn Thị Tố Nga</t>
  </si>
  <si>
    <t>Nguyễn Trần Thanh Nhàn</t>
  </si>
  <si>
    <t>Đỗ Huỳnh Thanh Phong</t>
  </si>
  <si>
    <t>Nguyễn Anh Tăng</t>
  </si>
  <si>
    <t>Trần Công Tiến</t>
  </si>
  <si>
    <t>Trần Hiếu Trinh</t>
  </si>
  <si>
    <t>Trần Nguyên Bảo Trân</t>
  </si>
  <si>
    <t>Nguyễn Văn Yên</t>
  </si>
  <si>
    <t>Trần Nam Anh</t>
  </si>
  <si>
    <t>Cao Văn Tuấn</t>
  </si>
  <si>
    <t>Trần Giang Nam</t>
  </si>
  <si>
    <t>Nguyễn Anh Tuấn</t>
  </si>
  <si>
    <t>Võ Đắc Thịnh</t>
  </si>
  <si>
    <t>Nguyễn Hữu Mạnh</t>
  </si>
  <si>
    <t>Triệu Phú Nguyên</t>
  </si>
  <si>
    <t>Hà Quốc Bảo</t>
  </si>
  <si>
    <t>Nguyễn Thanh Hùng</t>
  </si>
  <si>
    <t>Trần Minh Tuấn</t>
  </si>
  <si>
    <t>Nguyễn Thành Đức</t>
  </si>
  <si>
    <t>Đặng Thái Sơn</t>
  </si>
  <si>
    <t>Phan Anh Tuấn Kiệt</t>
  </si>
  <si>
    <t>Trần Quốc Duy</t>
  </si>
  <si>
    <t>Nguyễn Minh Thái</t>
  </si>
  <si>
    <t>Phạm Nguyễn Đức Trung</t>
  </si>
  <si>
    <t>Hoàng Phúc Bảo</t>
  </si>
  <si>
    <t>Hồ Văn Hóa</t>
  </si>
  <si>
    <t>Kiều Trung Tín</t>
  </si>
  <si>
    <t>Nguyễn Thái Bình</t>
  </si>
  <si>
    <t>Nguyễn Lương Tâm</t>
  </si>
  <si>
    <t>Trần Thế Sơn</t>
  </si>
  <si>
    <t>Trần Văn Đông</t>
  </si>
  <si>
    <t>Đinh Đồng Hiệp</t>
  </si>
  <si>
    <t>Hoàng Văn Viết</t>
  </si>
  <si>
    <t>Đặng Thế Huân</t>
  </si>
  <si>
    <t>Nguyễn Vũ Xuân Thì</t>
  </si>
  <si>
    <t>Phan Văn Hòa</t>
  </si>
  <si>
    <t>Võ Anh Hào</t>
  </si>
  <si>
    <t>Trần Đình Khoa</t>
  </si>
  <si>
    <t>Đỗ Trọng Quý</t>
  </si>
  <si>
    <t>Võ Phước Quang</t>
  </si>
  <si>
    <t>Nguyễn Bạch Cẩm Dung</t>
  </si>
  <si>
    <t>Nguyễn Thị Hiền</t>
  </si>
  <si>
    <t>Bùi Thị Ngọc Sương</t>
  </si>
  <si>
    <t>Lê Thị Phương Thảo</t>
  </si>
  <si>
    <t>Trần Hồng Thảo</t>
  </si>
  <si>
    <t>Nguyễn Ngọc Thọ</t>
  </si>
  <si>
    <t>Lâm Thị Phương Thùy</t>
  </si>
  <si>
    <t>Phạm Thị Thanh Thúy</t>
  </si>
  <si>
    <t>Trương Việt Khánh Trang</t>
  </si>
  <si>
    <t>Tỷ lệ</t>
  </si>
  <si>
    <t>BẢNG TỔNG HỢP XÁC ĐỊNH KHỐI LƯỢNG CÔNG VIỆC QUÝ I/2019</t>
  </si>
  <si>
    <t>Stt</t>
  </si>
  <si>
    <t>Tên đơn vị</t>
  </si>
  <si>
    <t>Phòng Tổ chức - Hành chính - Tổng hợp</t>
  </si>
  <si>
    <t>Phòng Công tác Chính trị - Học sinh Sinh viên</t>
  </si>
  <si>
    <t>Phòng Khảo thí và Đảm bảo chất lượng</t>
  </si>
  <si>
    <t>Hỗ trợ kỹ thuật tại khoa CNTT trong các đợt thi trắc nghiệm online</t>
  </si>
  <si>
    <t>Phòng Kế hoạch - Tài chính</t>
  </si>
  <si>
    <t>Phòng Quản trị - Dịch vụ</t>
  </si>
  <si>
    <t>Phòng Tuyển sinh - Đào tạo</t>
  </si>
  <si>
    <t>Phòng Quản lý khoa học - Hợp tác quốc tế</t>
  </si>
  <si>
    <t>Tổ Thanh tra - Pháp chế</t>
  </si>
  <si>
    <t>Trung tâm Quan hệ doanh nghiệp</t>
  </si>
  <si>
    <t>Trung tâm Điều hành và quản lý dữ liệu</t>
  </si>
  <si>
    <t>Trung tâm Y tế</t>
  </si>
  <si>
    <t>Trung tâm Thư viện</t>
  </si>
  <si>
    <t>Trung tâm Đào tạo Lý Tự Trọng</t>
  </si>
  <si>
    <t>Khoa Khoa học cơ bản</t>
  </si>
  <si>
    <t>Khoa Lý luận Chính trị</t>
  </si>
  <si>
    <t>Khoa Công nghệ thông tin</t>
  </si>
  <si>
    <t>Khoa Công nghệ Cơ khí</t>
  </si>
  <si>
    <t>Khoa Công nghệ Điện - Điện tử</t>
  </si>
  <si>
    <t>Khoa Công nghệ Động lực</t>
  </si>
  <si>
    <t>Khoa Công nghệ Nhiệt - Lạnh</t>
  </si>
  <si>
    <t>Khoa Công nghệ May - Thời trang</t>
  </si>
  <si>
    <t>BẢNG TỔNG HỢP ĐẦU CÔNG VIỆC NGOÀI KẾ HOẠCH (30%), DO BGH, TRƯỞNG ĐƠN VỊ PHÂN CÔNG</t>
  </si>
  <si>
    <t xml:space="preserve">Nguyễn Kính </t>
  </si>
  <si>
    <t xml:space="preserve">Nguyễn Thị Kim Dung </t>
  </si>
  <si>
    <t>Hồng Mộng Tuyết Dung</t>
  </si>
  <si>
    <t xml:space="preserve">Đỗ Thi Ngọc </t>
  </si>
  <si>
    <t>Nguyễn Thị Hồng Thắm</t>
  </si>
  <si>
    <t>Phạm Lê Đông Hưng</t>
  </si>
  <si>
    <t>Trần Thị Thảo Vân</t>
  </si>
  <si>
    <t>Nguyễn Thị Minh Thùy</t>
  </si>
  <si>
    <r>
      <t xml:space="preserve">TRƯỜNG CAO ĐẲNG LÝ TỰ TRỌNG
 THÀNH PHỐ HỒ CHÍ MINH
</t>
    </r>
    <r>
      <rPr>
        <b/>
        <sz val="12"/>
        <rFont val="Times New Roman"/>
        <family val="1"/>
      </rPr>
      <t>ĐƠN VỊ:</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</si>
  <si>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</si>
  <si>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</si>
  <si>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 nhiệm vụ</t>
  </si>
  <si>
    <t>Nhiệm vụ 1
(3%)</t>
  </si>
  <si>
    <t>Nhiệm vụ 4
(1%)</t>
  </si>
  <si>
    <t>Nhiệm vụ 5
(2%)</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</si>
  <si>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</si>
  <si>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Từ tháng 1/2019</t>
  </si>
  <si>
    <r>
      <t xml:space="preserve">TRƯỜNG CAO ĐẲNG LÝ TỰ TRỌNG
 THÀNH PHỐ HỒ CHÍ MINH
</t>
    </r>
    <r>
      <rPr>
        <b/>
        <sz val="12"/>
        <rFont val="Times New Roman"/>
        <family val="1"/>
      </rPr>
      <t>PHÒNG CÔNG TÁC CHÍNH TRỊ - HSSV</t>
    </r>
  </si>
  <si>
    <t>Nhiệm vụ riêng của từng đơn vị (tối đa 20%)</t>
  </si>
  <si>
    <t>23/03/2019</t>
  </si>
  <si>
    <r>
      <t xml:space="preserve">TRƯỜNG CAO ĐẲNG LÝ TỰ TRỌNG
 THÀNH PHỐ HỒ CHÍ MINH
</t>
    </r>
    <r>
      <rPr>
        <b/>
        <sz val="12"/>
        <rFont val="Times New Roman"/>
        <family val="1"/>
      </rPr>
      <t>PHÒNG KẾ HOẠCH - TÀI CHÍNH</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</si>
  <si>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</si>
  <si>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</si>
  <si>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nhiệm vụ</t>
  </si>
  <si>
    <t>Nhiệm vụ 2
(2%)</t>
  </si>
  <si>
    <t>Nhiệm vụ 6
(5%)</t>
  </si>
  <si>
    <t xml:space="preserve">Tổng cộng </t>
  </si>
  <si>
    <t>Lê Quang Liêm</t>
  </si>
  <si>
    <t>Nguyễn Văn Thành</t>
  </si>
  <si>
    <t>Nguyễn Trọng Phú</t>
  </si>
  <si>
    <t>Đỗ Văn Trong</t>
  </si>
  <si>
    <t>Giáp Văn Thịnh</t>
  </si>
  <si>
    <t>Vũ Ngọc Quang</t>
  </si>
  <si>
    <t>Lê Hồng Anh Tuấn</t>
  </si>
  <si>
    <t>Ninh Đỗ Hiệp</t>
  </si>
  <si>
    <t>Bùi Đặng Hoàng Tuấn</t>
  </si>
  <si>
    <t>Nguyễn Tiến Việt Dũng</t>
  </si>
  <si>
    <t>Giáp Đức Nhận</t>
  </si>
  <si>
    <t>Nguyễn Cao Thắng</t>
  </si>
  <si>
    <t>Mai Thu Hương</t>
  </si>
  <si>
    <t>Trần Thị Thu</t>
  </si>
  <si>
    <t>Thân Thị Quyết</t>
  </si>
  <si>
    <t>Đỗ Thị Bích Thủy</t>
  </si>
  <si>
    <t>Nguyễn Thị Thu Trang</t>
  </si>
  <si>
    <t>Dương Thị Thủy</t>
  </si>
  <si>
    <t>Tạ Quốc Tấn</t>
  </si>
  <si>
    <t>Nguyễn Xuân Lợi</t>
  </si>
  <si>
    <t>Thi Thị Phím</t>
  </si>
  <si>
    <t>Trang Thị Minh</t>
  </si>
  <si>
    <t>Trần Thị Kim Loan</t>
  </si>
  <si>
    <t>Huỳnh Thị Thu Nga</t>
  </si>
  <si>
    <t>Lê Thị Thiện</t>
  </si>
  <si>
    <t>Võ Tấn Kiệt</t>
  </si>
  <si>
    <t>Huỳnh Bá Triết</t>
  </si>
  <si>
    <t>Trần Thanh Quý</t>
  </si>
  <si>
    <r>
      <t xml:space="preserve">TRƯỜNG CAO ĐẲNG LÝ TỰ TRỌNG
 THÀNH PHỐ HỒ CHÍ MINH
</t>
    </r>
    <r>
      <rPr>
        <b/>
        <sz val="12"/>
        <rFont val="Times New Roman"/>
        <family val="1"/>
      </rPr>
      <t>PHÒNG TUYỂN SINH - ĐÀO TẠO</t>
    </r>
  </si>
  <si>
    <t>Nhiệm vụ chung của nhà trường 
(tối đa 10%)</t>
  </si>
  <si>
    <t>Nhiệm vụ 6
(7%)</t>
  </si>
  <si>
    <t>Nhiệm vụ 7
(7%)</t>
  </si>
  <si>
    <t>Nhiệm vụ 8
(6%)</t>
  </si>
  <si>
    <t>Nhiệm vụ chung của phòng 20%</t>
  </si>
  <si>
    <t>Thầy Sĩ, Cô Mai</t>
  </si>
  <si>
    <r>
      <t xml:space="preserve">TRƯỜNG CAO ĐẲNG LÝ TỰ TRỌNG
 THÀNH PHỐ HỒ CHÍ MINH
</t>
    </r>
    <r>
      <rPr>
        <b/>
        <sz val="12"/>
        <rFont val="Times New Roman"/>
        <family val="1"/>
      </rPr>
      <t>PHÒNG QUẢN LÝ KHOA HỌC
- HỢP TÁC QUỐC TẾ</t>
    </r>
  </si>
  <si>
    <t>Trang</t>
  </si>
  <si>
    <t>Nhiệm vụ 9:</t>
  </si>
  <si>
    <t>1. Thịnh</t>
  </si>
  <si>
    <t>Ban Giám hiệu</t>
  </si>
  <si>
    <t>1. Chiến</t>
  </si>
  <si>
    <t>1. Yến</t>
  </si>
  <si>
    <t>Ban Giám hiệu
Đơn vị phân công</t>
  </si>
  <si>
    <t>P. TRƯỞNG ĐƠN VỊ</t>
  </si>
  <si>
    <t>Nhiệm vụ 2
(1%)</t>
  </si>
  <si>
    <t>Nhiệm vụ 6
(2%)</t>
  </si>
  <si>
    <t>Nhiệm vụ 7
(3%)</t>
  </si>
  <si>
    <r>
      <t xml:space="preserve">TRƯỜNG CAO ĐẲNG LÝ TỰ TRỌNG
 THÀNH PHỐ HỒ CHÍ MINH
</t>
    </r>
    <r>
      <rPr>
        <b/>
        <sz val="12"/>
        <rFont val="Times New Roman"/>
        <family val="1"/>
      </rPr>
      <t>ĐƠN VỊ: KHOA KHOA HỌC CƠ BẢN</t>
    </r>
  </si>
  <si>
    <t>Họ và tên
viên chức</t>
  </si>
  <si>
    <t>Nhiệm vụ 3
(7%)</t>
  </si>
  <si>
    <t>TRƯỞNG ĐƠN VỊ</t>
  </si>
  <si>
    <t>NGUYỄN KHOA</t>
  </si>
  <si>
    <t>Nhiệm vụ 7
(4%)</t>
  </si>
  <si>
    <t>Nhiệm vụ 8
(5%)</t>
  </si>
  <si>
    <r>
      <t xml:space="preserve">Nhiệm vụ chung của nhà trường </t>
    </r>
    <r>
      <rPr>
        <b/>
        <sz val="12"/>
        <color indexed="10"/>
        <rFont val="Times New Roman"/>
        <family val="1"/>
      </rPr>
      <t>(tối đa 10%)</t>
    </r>
  </si>
  <si>
    <r>
      <t xml:space="preserve">Nhiệm vụ riêng của từng đơn vị </t>
    </r>
    <r>
      <rPr>
        <b/>
        <sz val="12"/>
        <color indexed="10"/>
        <rFont val="Times New Roman"/>
        <family val="1"/>
      </rPr>
      <t>(tối đa 20%)</t>
    </r>
  </si>
  <si>
    <r>
      <t>Ghi chú:</t>
    </r>
    <r>
      <rPr>
        <b/>
        <sz val="12"/>
        <color indexed="10"/>
        <rFont val="Times New Roman"/>
        <family val="1"/>
      </rPr>
      <t xml:space="preserve"> (x1) hoặc (x2)…  là</t>
    </r>
    <r>
      <rPr>
        <b/>
        <sz val="12"/>
        <rFont val="Times New Roman"/>
        <family val="1"/>
      </rPr>
      <t xml:space="preserve"> trọng số của mỗi công việc, được căn cứ vào mức độ phức tạp, thời gian thực hiện...do Trưởng đơn vị quyết định.</t>
    </r>
  </si>
  <si>
    <t>Nhiệm vụ 6
(6%)</t>
  </si>
  <si>
    <r>
      <t xml:space="preserve">TRƯỜNG CAO ĐẲNG LÝ TỰ TRỌNG
 THÀNH PHỐ HỒ CHÍ MINH
</t>
    </r>
    <r>
      <rPr>
        <b/>
        <sz val="12"/>
        <rFont val="Times New Roman"/>
        <family val="1"/>
      </rPr>
      <t>ĐƠN VỊ: KHOA CÔNG NGHỆ NHIỆT LẠNH</t>
    </r>
  </si>
  <si>
    <t>1. Đinh Đồng Hiệp
2. Hoàng Văn Viết 
3. Đặng Thế Huân
4. Võ Anh Hào
5. Nguyễn Vũ Xuân Thì
6. Phan Văn Hòa 
7. Trần Đình Khoa
8. Đỗ Trọng Quý</t>
  </si>
  <si>
    <t>Nhiệm vụ 8 (7%)</t>
  </si>
  <si>
    <t>ĐƠN VỊ: KHOA KINH TẾ</t>
  </si>
  <si>
    <t>Họ và tên lót</t>
  </si>
  <si>
    <t xml:space="preserve">Tên </t>
  </si>
  <si>
    <t>Nghĩa</t>
  </si>
  <si>
    <t>Trần Thị Ngọc</t>
  </si>
  <si>
    <t>Dung</t>
  </si>
  <si>
    <t>Cao Xuân</t>
  </si>
  <si>
    <t>Giang</t>
  </si>
  <si>
    <t xml:space="preserve">Trịnh Hoàng </t>
  </si>
  <si>
    <t>Hiệp</t>
  </si>
  <si>
    <t>Phạm Quỳnh</t>
  </si>
  <si>
    <t>Như</t>
  </si>
  <si>
    <t xml:space="preserve">Lê Thị Thu </t>
  </si>
  <si>
    <t>Thảo</t>
  </si>
  <si>
    <t xml:space="preserve">Võ Thị Kim </t>
  </si>
  <si>
    <t>Thư</t>
  </si>
  <si>
    <t xml:space="preserve">Lưu Thị </t>
  </si>
  <si>
    <t>Thúy</t>
  </si>
  <si>
    <t xml:space="preserve">Lê Xuân </t>
  </si>
  <si>
    <t>Thủy</t>
  </si>
  <si>
    <t>Nguyễn Mỹ</t>
  </si>
  <si>
    <t>Tiên</t>
  </si>
  <si>
    <t xml:space="preserve">Lữ Xuân </t>
  </si>
  <si>
    <t xml:space="preserve">Đào Anh </t>
  </si>
  <si>
    <t>Tuấn</t>
  </si>
  <si>
    <t xml:space="preserve">Bùi Ánh </t>
  </si>
  <si>
    <t>Tuyết</t>
  </si>
  <si>
    <t>Nguyễn Trọng Nghĩa</t>
  </si>
  <si>
    <t>Trực tiếp tham gia công tác Tuyển sinh</t>
  </si>
  <si>
    <t>Cập nhật tủ sách pháp luật  Số: 504/GDĐT-CTTT(hỗ trợ Tổ thanh tra pháp chế)</t>
  </si>
  <si>
    <t>Biên mục sách, tài liệu vào trang Thư viện số.</t>
  </si>
  <si>
    <t>Khoa Kinh tế</t>
  </si>
  <si>
    <t>Nhiệm vụ 4
(7%)</t>
  </si>
  <si>
    <t>BẢNG XÁC ĐỊNH KHỐI LƯỢNG CÔNG VIỆC QUÝ II/2019</t>
  </si>
  <si>
    <t>Nhiệm vụ 3
(4%)</t>
  </si>
  <si>
    <r>
      <rPr>
        <b/>
        <sz val="13"/>
        <color indexed="8"/>
        <rFont val="Times New Roman"/>
        <family val="1"/>
      </rPr>
      <t>Nhiệm vụ 1:</t>
    </r>
    <r>
      <rPr>
        <sz val="13"/>
        <color indexed="8"/>
        <rFont val="Times New Roman"/>
        <family val="1"/>
      </rPr>
      <t xml:space="preserve"> Tham gia hội thi văn nghệ/văn nghệ ngày Giỗ Tổ (Hội thi văn nghệ cấp Trường 2%, văn nghệ Giỗ Tổ 1%)</t>
    </r>
  </si>
  <si>
    <r>
      <rPr>
        <b/>
        <sz val="13"/>
        <color indexed="8"/>
        <rFont val="Times New Roman"/>
        <family val="1"/>
      </rPr>
      <t>Nhiệm vụ 2:</t>
    </r>
    <r>
      <rPr>
        <sz val="13"/>
        <color indexed="8"/>
        <rFont val="Times New Roman"/>
        <family val="1"/>
      </rPr>
      <t xml:space="preserve"> Tham gia hội thao, hội thi cụm công đoàn/khối thi đua (Mỗi nhiệm vụ 1%)</t>
    </r>
  </si>
  <si>
    <r>
      <rPr>
        <b/>
        <sz val="13"/>
        <color indexed="8"/>
        <rFont val="Times New Roman"/>
        <family val="1"/>
      </rPr>
      <t>Nhiệm vụ 3:</t>
    </r>
    <r>
      <rPr>
        <sz val="13"/>
        <color indexed="8"/>
        <rFont val="Times New Roman"/>
        <family val="1"/>
      </rPr>
      <t xml:space="preserve"> Tham gia tuyển sinh trực tuyến (live stream)/hỗ trợ hội thi thiết bị đào tạo tự làm (Mỗi nhiệm vụ 2%)</t>
    </r>
  </si>
  <si>
    <r>
      <t xml:space="preserve">Nhiệm vụ 4: </t>
    </r>
    <r>
      <rPr>
        <sz val="13"/>
        <color indexed="8"/>
        <rFont val="Times New Roman"/>
        <family val="1"/>
      </rPr>
      <t>Thực hiện (Tham gia, chuẩn bị) đón các Đoàn đến tham quan Trường</t>
    </r>
  </si>
  <si>
    <t>Tháng 4</t>
  </si>
  <si>
    <t>- Hội thi văn nghệ: Dũng, Quỳnh, Ngọc Phượng, Chì, Ánh Phượng, Yến, Ly, Oanh, Mai, Nhung, Nhàn, Phú, Hiền, Vũ, Phương (2%)
- Văn nghệ Giỗ Tổ: Ngọc Phượng, Oanh, Mai (1%)</t>
  </si>
  <si>
    <t>- Viết Dũng, Nhàn, Hiền, Anh</t>
  </si>
  <si>
    <t>- Viết Dũng, Nam, Thanh, Ly, 11 Bảo vệ</t>
  </si>
  <si>
    <t>- Viết Dũng, Hoa, Nam, Thanh, Ly, Chì, Nhung, Ngọc Phượng, Ánh Phượng, Quỳnh, Mai, Oanh, Yến, Tấn, Phúc, Phú</t>
  </si>
  <si>
    <r>
      <t>Nhiệm vụ 5:</t>
    </r>
    <r>
      <rPr>
        <sz val="13"/>
        <rFont val="Times New Roman"/>
        <family val="1"/>
      </rPr>
      <t xml:space="preserve"> Tham gia xây dựng quy trình làm việc, viết dự án (01 quy trình, 2 dự án, 01 kế hoạch tổ chức Hội thi ý tưởng quản trị Nhà trường thông minh), tham gia 1 sản phẩm được tính 2%.</t>
    </r>
  </si>
  <si>
    <r>
      <t xml:space="preserve">Nhiệm vụ 7: </t>
    </r>
    <r>
      <rPr>
        <sz val="13"/>
        <rFont val="Times New Roman"/>
        <family val="1"/>
      </rPr>
      <t xml:space="preserve"> Hỗ trợ 3 đợt sinh hoạt khối thi đua (1%, thành viên Ban điều hành x2)</t>
    </r>
  </si>
  <si>
    <r>
      <t xml:space="preserve">Nhiệm vụ 8: </t>
    </r>
    <r>
      <rPr>
        <sz val="13"/>
        <rFont val="Times New Roman"/>
        <family val="1"/>
      </rPr>
      <t>Thực hiện phân công làm ngoài giờ để hỗ trợ công công việc 2% (hồ sơ xin tăng chỉ tiêu đào tạo)</t>
    </r>
  </si>
  <si>
    <t>- Dũng, Hoa, Nam, Quỳnh, Ngọc Phượng, Yến</t>
  </si>
  <si>
    <t>- Hoa, Quỳnh, Ngọc Phượng, Ánh Phượng, Mai, Oanh, Chì, Ly, Nhung</t>
  </si>
  <si>
    <r>
      <t xml:space="preserve">Nhiệm vụ 6: </t>
    </r>
    <r>
      <rPr>
        <sz val="13"/>
        <rFont val="Times New Roman"/>
        <family val="1"/>
      </rPr>
      <t>Hỗ trợ đồng nghiệp nghỉ chế độ thai sản (4%)</t>
    </r>
  </si>
  <si>
    <t>Tham gia xây dựng quy trình làm việc, viết dự án (01 quy trình, 2 dự án, 01 kế hoạch tổ chức Hội thi ý tưởng quản trị Nhà trường thông minh), tham gia 1 sản phẩm được tính 2%.</t>
  </si>
  <si>
    <t xml:space="preserve"> Hỗ trợ đồng nghiệp nghỉ chế độ thai sản (4%)</t>
  </si>
  <si>
    <t xml:space="preserve"> Hỗ trợ 3 đợt sinh hoạt khối thi đua (1%, thành viên Ban điều hành x2)</t>
  </si>
  <si>
    <t>Thực hiện phân công làm ngoài giờ để hỗ trợ công công việc 2% (hồ sơ xin tăng chỉ tiêu đào tạo)</t>
  </si>
  <si>
    <r>
      <t xml:space="preserve">Nhiệm vụ riêng của đơn vị 
</t>
    </r>
    <r>
      <rPr>
        <b/>
        <sz val="13"/>
        <color indexed="10"/>
        <rFont val="Times New Roman"/>
        <family val="1"/>
      </rPr>
      <t>(tối đa 20%)</t>
    </r>
  </si>
  <si>
    <t>Nhiệm vụ 5
(3%)</t>
  </si>
  <si>
    <t>Nhiệm vụ 8
(3%)</t>
  </si>
  <si>
    <t>Nhiệm vụ 9
(3%)</t>
  </si>
  <si>
    <t>Nhiệm vụ 10
(3%)</t>
  </si>
  <si>
    <t>Nhiệm vụ 11
(2%)</t>
  </si>
  <si>
    <t>Nhiệm vụ 12
(1%)</t>
  </si>
  <si>
    <t>Tuyển sinh tháng 4, 5</t>
  </si>
  <si>
    <t>12/4/2019</t>
  </si>
  <si>
    <t>17/5/2019</t>
  </si>
  <si>
    <t>1. Tham gia hội thi văn nghệ cấp Trường 2%: THIỆN, K.ANH, CHI, DƯƠNG, HÀ, LONG, THẮNG, NHUNG, DŨNG, GIANG, HIẾU, TUYẾT, VŨ.
2. Tham gia văn nghệ ngày Giỗ Tổ 1%: K. ANH, LONG</t>
  </si>
  <si>
    <t>06/4/2019</t>
  </si>
  <si>
    <t>HIỆP, LONG, HIẾU, PHƯỚC, VŨ</t>
  </si>
  <si>
    <t>29/3/2019
14/6/2019</t>
  </si>
  <si>
    <t>29/3/2019
19/6/2019</t>
  </si>
  <si>
    <t xml:space="preserve">THIỆN, LỢI </t>
  </si>
  <si>
    <r>
      <t xml:space="preserve">Nhiệm vụ 4: </t>
    </r>
    <r>
      <rPr>
        <sz val="13"/>
        <color indexed="8"/>
        <rFont val="Times New Roman"/>
        <family val="1"/>
      </rPr>
      <t>Thực hiện (Tham gia, chuẩn bị) đón các Đoàn đến tham quan Trường: Đón Đoàn CB-GV-HS trường THPT Nguyễn Đáng - Trà Vinh, tư vấn tuyển sinh ngày 06/4/2019.</t>
    </r>
  </si>
  <si>
    <t>THIỆN, THANH, DŨNG</t>
  </si>
  <si>
    <r>
      <t xml:space="preserve">Nhiệm vụ 5: </t>
    </r>
    <r>
      <rPr>
        <sz val="13"/>
        <color indexed="8"/>
        <rFont val="Times New Roman"/>
        <family val="1"/>
      </rPr>
      <t xml:space="preserve">Trực quản lý HSSV ca 3 từ tháng 4 đến tháng 6/2019 tại các khu vực trong trường; </t>
    </r>
  </si>
  <si>
    <t>01/4/2019</t>
  </si>
  <si>
    <t>20/6/2019</t>
  </si>
  <si>
    <t>THIỆN, LỢI, HIỆP</t>
  </si>
  <si>
    <r>
      <rPr>
        <b/>
        <sz val="13"/>
        <color indexed="8"/>
        <rFont val="Times New Roman"/>
        <family val="1"/>
      </rPr>
      <t>Nhiệm vụ 6:</t>
    </r>
    <r>
      <rPr>
        <sz val="13"/>
        <color indexed="8"/>
        <rFont val="Times New Roman"/>
        <family val="1"/>
      </rPr>
      <t xml:space="preserve"> Xây dựng Sổ tay Giáo dục định hướng năm 2019 của trường</t>
    </r>
  </si>
  <si>
    <t>08/4/2019</t>
  </si>
  <si>
    <t>18/6/2019</t>
  </si>
  <si>
    <t xml:space="preserve">THIỆN, LỢI, HIỆP, ANH, THANH, CHI, HÀ, LONG, THẮNG, NỮ, NHUNG, PHƯỚC, DŨNG, HIẾU, 
</t>
  </si>
  <si>
    <r>
      <rPr>
        <b/>
        <sz val="13"/>
        <color indexed="8"/>
        <rFont val="Times New Roman"/>
        <family val="1"/>
      </rPr>
      <t xml:space="preserve">Nhiệm vụ 7: </t>
    </r>
    <r>
      <rPr>
        <sz val="13"/>
        <color indexed="8"/>
        <rFont val="Times New Roman"/>
        <family val="1"/>
      </rPr>
      <t>Xây dựng dự thảo Bộ quy tắc ứng xử trong Trường Cao đẳng Lý Tự Trọng Tp. Hồ Chí Minh</t>
    </r>
  </si>
  <si>
    <t>08/6/2019</t>
  </si>
  <si>
    <t xml:space="preserve">HÀ, LONG, NỮ
</t>
  </si>
  <si>
    <r>
      <rPr>
        <b/>
        <sz val="13"/>
        <color indexed="8"/>
        <rFont val="Times New Roman"/>
        <family val="1"/>
      </rPr>
      <t>Nhiệm vụ 8:</t>
    </r>
    <r>
      <rPr>
        <sz val="13"/>
        <color indexed="8"/>
        <rFont val="Times New Roman"/>
        <family val="1"/>
      </rPr>
      <t xml:space="preserve"> Xây dựng Kế hoạch hoạt động hè 2019 của trường; KH phòng chống bạo lực học đường</t>
    </r>
  </si>
  <si>
    <t>15/6/2019</t>
  </si>
  <si>
    <t xml:space="preserve">THIỆN, HÀ, NỮ.
</t>
  </si>
  <si>
    <r>
      <rPr>
        <b/>
        <sz val="13"/>
        <color indexed="8"/>
        <rFont val="Times New Roman"/>
        <family val="1"/>
      </rPr>
      <t xml:space="preserve">Nhiệm vụ 9: </t>
    </r>
    <r>
      <rPr>
        <sz val="13"/>
        <color indexed="8"/>
        <rFont val="Times New Roman"/>
        <family val="1"/>
      </rPr>
      <t>Xây dựng kịch bản/ tổ chức họp/ thư ký cuộc họp đối thoại giữa Nhà trường với CB lớp, CB Đoàn ngày 12/4/2019</t>
    </r>
  </si>
  <si>
    <t xml:space="preserve">THIỆN, LỢI, HIỆP, HÀ, LONG,
</t>
  </si>
  <si>
    <r>
      <rPr>
        <b/>
        <sz val="13"/>
        <color indexed="8"/>
        <rFont val="Times New Roman"/>
        <family val="1"/>
      </rPr>
      <t>Nhiệm vụ 10:</t>
    </r>
    <r>
      <rPr>
        <sz val="13"/>
        <color indexed="8"/>
        <rFont val="Times New Roman"/>
        <family val="1"/>
      </rPr>
      <t xml:space="preserve"> Xây dựng kịch bản/ tổ chức họp PHHS ngày 21/4/2019</t>
    </r>
  </si>
  <si>
    <t>21/4/2019</t>
  </si>
  <si>
    <t xml:space="preserve">THIỆN, LỢI, HIỆP, THANH, LONG, THẮNG, NỮ, HIẾU, DŨNG, GIANG
</t>
  </si>
  <si>
    <r>
      <rPr>
        <b/>
        <sz val="13"/>
        <color indexed="8"/>
        <rFont val="Times New Roman"/>
        <family val="1"/>
      </rPr>
      <t>Nhiệm vụ 11:</t>
    </r>
    <r>
      <rPr>
        <sz val="13"/>
        <color indexed="8"/>
        <rFont val="Times New Roman"/>
        <family val="1"/>
      </rPr>
      <t xml:space="preserve"> Phối hợp TT. QHDN lập kế hoạch khảo sát SV thực tập tốt nghiệp ngày 17/4/2019 + Đi thực tế doanh nghiệp </t>
    </r>
  </si>
  <si>
    <t>05/4/2019</t>
  </si>
  <si>
    <t>17/6/2019</t>
  </si>
  <si>
    <t xml:space="preserve">THIỆN, HIỆP, LONG
</t>
  </si>
  <si>
    <r>
      <rPr>
        <b/>
        <sz val="13"/>
        <color indexed="8"/>
        <rFont val="Times New Roman"/>
        <family val="1"/>
      </rPr>
      <t>Nhiệm vụ 12:</t>
    </r>
    <r>
      <rPr>
        <sz val="13"/>
        <color indexed="8"/>
        <rFont val="Times New Roman"/>
        <family val="1"/>
      </rPr>
      <t xml:space="preserve"> Tham gia hỗ trợ tổ chức cho HSSV tham dự Lễ Giỗ tổ Hùng vương </t>
    </r>
  </si>
  <si>
    <t xml:space="preserve">THIỆN, LỢI, HIỆP, ANH, THANH, CHI, HÀ, LONG, THẮNG, NỮ, NHUNG, PHƯỚC, DŨNG, HIẾU, TUYẾT, LÝ, VŨ, GIANG, DƯƠNG
</t>
  </si>
  <si>
    <t>Ngày 20 tháng 6 năm 2019</t>
  </si>
  <si>
    <t xml:space="preserve">Trực quản lý HSSV ca 3 từ tháng 4 đến tháng 6/2019 tại các khu vực trong trường; </t>
  </si>
  <si>
    <t>Xây dựng Sổ tay Giáo dục định hướng năm 2019 của trường</t>
  </si>
  <si>
    <t>Xây dựng dự thảo Bộ quy tắc ứng xử trong Trường Cao đẳng Lý Tự Trọng Tp. Hồ Chí Minh</t>
  </si>
  <si>
    <t>Xây dựng kịch bản/ tổ chức họp/ thư ký cuộc họp đối thoại giữa Nhà trường với CB lớp, CB Đoàn ngày 12/4/2019</t>
  </si>
  <si>
    <t>Xây dựng kịch bản/ tổ chức họp PHHS ngày 21/4/2019</t>
  </si>
  <si>
    <t xml:space="preserve">Phối hợp TT. QHDN lập kế hoạch khảo sát SV thực tập tốt nghiệp ngày 17/4/2019 + Đi thực tế doanh nghiệp </t>
  </si>
  <si>
    <t xml:space="preserve">Tham gia hỗ trợ tổ chức cho HSSV tham dự Lễ Giỗ tổ Hùng vương </t>
  </si>
  <si>
    <r>
      <t xml:space="preserve">TRƯỜNG CAO ĐẲNG LÝ TỰ TRỌNG
 THÀNH PHỐ HỒ CHÍ MINH
</t>
    </r>
    <r>
      <rPr>
        <b/>
        <sz val="12"/>
        <rFont val="Times New Roman"/>
        <family val="1"/>
      </rPr>
      <t>KHẢO THÍ VÀ ĐẢM BẢO CHẤT LƯỢNG</t>
    </r>
  </si>
  <si>
    <t>Nhiệm vụ 5
(5%)</t>
  </si>
  <si>
    <t>Nhiệm vụ 7
(5%)</t>
  </si>
  <si>
    <t>Cấp duyệt thực hiện</t>
  </si>
  <si>
    <t>0</t>
  </si>
  <si>
    <t>Thầy Nhân, Thầy Dũng, Cô Thuỷ tham gia 01 hoạt động. Cô Nhi tham gia 02 hoạt động</t>
  </si>
  <si>
    <t>Thầy Nhân tham gia 01 hoạt động</t>
  </si>
  <si>
    <t>Cô Nhi tham gia cả 02 hoạt động</t>
  </si>
  <si>
    <r>
      <rPr>
        <b/>
        <sz val="13"/>
        <color indexed="8"/>
        <rFont val="Times New Roman"/>
        <family val="1"/>
      </rPr>
      <t>Nhiệm vụ 4:</t>
    </r>
    <r>
      <rPr>
        <sz val="13"/>
        <color indexed="8"/>
        <rFont val="Times New Roman"/>
        <family val="1"/>
      </rPr>
      <t xml:space="preserve"> Thực hiện (Tham gia, chuẩn bị) đón các Đoàn đến tham quan Trường</t>
    </r>
  </si>
  <si>
    <t>Cô Nhi tham gia cả 01 hoạt động</t>
  </si>
  <si>
    <t>Cô Đào (phụ trách), Thầy Sơn, Cô Nhi, Cô Thuỷ, Cô Tuyết tham gia trực tiếp</t>
  </si>
  <si>
    <t>Thầy Nhân (phụ trách), Cô Đào, Thầy Dũng, Cô Tuyết thực hiện thường xuyên. Cô Thuỷ, Thầy Sơn thực hiện nhưng không thường xuyên</t>
  </si>
  <si>
    <t>Thầy Nhân (phụ trách), Cô Đào, Thầy Dũng thực hiện thường xuyên.</t>
  </si>
  <si>
    <t>Tất cả các thành viên của đơn vị</t>
  </si>
  <si>
    <t>Ngày    25    tháng    6   năm 2019</t>
  </si>
  <si>
    <r>
      <rPr>
        <b/>
        <sz val="13"/>
        <rFont val="Times New Roman"/>
        <family val="1"/>
      </rPr>
      <t>Nhiệm vụ 5</t>
    </r>
    <r>
      <rPr>
        <sz val="13"/>
        <rFont val="Times New Roman"/>
        <family val="1"/>
      </rPr>
      <t>: Hỗ trợ Trung tâm Lý Tự Trọng (Ngoại ngữ + Tin học)</t>
    </r>
  </si>
  <si>
    <r>
      <rPr>
        <b/>
        <sz val="13"/>
        <rFont val="Times New Roman"/>
        <family val="1"/>
      </rPr>
      <t>Nhiệm vụ 6</t>
    </r>
    <r>
      <rPr>
        <sz val="13"/>
        <rFont val="Times New Roman"/>
        <family val="1"/>
      </rPr>
      <t>: Làm thêm vào các ngày thứ bảy, chủ nhật và buổi tối để phục vụ công tác thi kết thúc học phần các khoá (không bố trí nghỉ bù trong tuần)</t>
    </r>
  </si>
  <si>
    <r>
      <rPr>
        <b/>
        <sz val="13"/>
        <rFont val="Times New Roman"/>
        <family val="1"/>
      </rPr>
      <t>Nhiệm vụ 7</t>
    </r>
    <r>
      <rPr>
        <sz val="13"/>
        <rFont val="Times New Roman"/>
        <family val="1"/>
      </rPr>
      <t>: Hỗ trợ kỹ thuật tại khoa CNTT trong các đợt thi trắc nghiệm online</t>
    </r>
  </si>
  <si>
    <r>
      <rPr>
        <b/>
        <sz val="13"/>
        <rFont val="Times New Roman"/>
        <family val="1"/>
      </rPr>
      <t>Nhiệm vụ 8</t>
    </r>
    <r>
      <rPr>
        <sz val="13"/>
        <rFont val="Times New Roman"/>
        <family val="1"/>
      </rPr>
      <t xml:space="preserve">: Hỗ trợ các công việc đột xuất </t>
    </r>
  </si>
  <si>
    <t>Hỗ trợ Trung tâm Lý Tự Trọng (Ngoại ngữ + Tin học)</t>
  </si>
  <si>
    <t xml:space="preserve"> Làm thêm vào các ngày thứ bảy, chủ nhật và buổi tối để phục vụ công tác thi kết thúc học phần các khoá (không bố trí nghỉ bù trong tuần)</t>
  </si>
  <si>
    <t xml:space="preserve">Hỗ trợ các công việc đột xuất </t>
  </si>
  <si>
    <t>Nhiệm vụ 1
(2%)</t>
  </si>
  <si>
    <t>Nhiệm vụ 4
(3%)</t>
  </si>
  <si>
    <t>Nhiệm vụ 7
 (2%)</t>
  </si>
  <si>
    <t>Nhiệm vụ 8
 (3%)</t>
  </si>
  <si>
    <t>Nhiệm vụ 9 (2%)</t>
  </si>
  <si>
    <t>Nhiệm vụ 10 (4%)</t>
  </si>
  <si>
    <t>Trần Thị Minh Thoa</t>
  </si>
  <si>
    <r>
      <rPr>
        <b/>
        <sz val="13"/>
        <color indexed="8"/>
        <rFont val="Times New Roman"/>
        <family val="1"/>
      </rPr>
      <t xml:space="preserve">Nhiệm vụ 1: </t>
    </r>
    <r>
      <rPr>
        <sz val="13"/>
        <color indexed="8"/>
        <rFont val="Times New Roman"/>
        <family val="1"/>
      </rPr>
      <t>Tham gia hội thi văn nghệ/văn nghệ ngày Giỗ Tổ (Hội thi văn nghệ cấp Trường 2%, văn nghệ Giỗ Tổ 1%)</t>
    </r>
  </si>
  <si>
    <t>* Trong đó:
- 05 cá nhân tham gia biểu diễn: 2%
- 04 cá nhân tham gia cổ vũ: 1%^</t>
  </si>
  <si>
    <t>* Chỉ tham gia cổ vũ</t>
  </si>
  <si>
    <r>
      <rPr>
        <b/>
        <sz val="13"/>
        <color indexed="8"/>
        <rFont val="Times New Roman"/>
        <family val="1"/>
      </rPr>
      <t>Nhiệm vụ 3:</t>
    </r>
    <r>
      <rPr>
        <sz val="13"/>
        <color indexed="8"/>
        <rFont val="Times New Roman"/>
        <family val="1"/>
      </rPr>
      <t xml:space="preserve"> Tham gia tuyển sinh:
- 3.1. Thu học phí để bổ túc hồ sơ nhập học (Kề cả làm ngoài giờ theo giờ làm việc của Ban tuyển sinh);
- 3.2. Đề xuất ý kiến đối với các hồ sơ xin đóng học phí nhiều lần.</t>
    </r>
  </si>
  <si>
    <t>05/2019</t>
  </si>
  <si>
    <t>06/2019</t>
  </si>
  <si>
    <t>* Trong đó:
- Công việc 3.1:: 3%
- Công việc 3.2:: 1%^</t>
  </si>
  <si>
    <r>
      <rPr>
        <b/>
        <sz val="13"/>
        <color indexed="8"/>
        <rFont val="Times New Roman"/>
        <family val="1"/>
      </rPr>
      <t>Nhiệm vụ 4</t>
    </r>
    <r>
      <rPr>
        <sz val="13"/>
        <color indexed="8"/>
        <rFont val="Times New Roman"/>
        <family val="1"/>
      </rPr>
      <t>:  Hỗ trợ hội thi thiết bị đào tạo tự làm
- Kiểm tra và hướng dẫn Khoa Động lực hoàn thiện bộ hồ sơ mua thiết bị phục vụ tham dự hội thi thiết bị đào tạo tự làm 2019;
- Thực hiện việc lập hồ sơ quyết toán, giải trình quyết toán --&gt; Để xin rút kinh phí thực hiện.</t>
    </r>
  </si>
  <si>
    <r>
      <t xml:space="preserve">Nhiệm vụ 5: </t>
    </r>
    <r>
      <rPr>
        <sz val="13"/>
        <color indexed="8"/>
        <rFont val="Times New Roman"/>
        <family val="1"/>
      </rPr>
      <t xml:space="preserve"> Tham dự họp với GVCN khóa 2017 (T4), 2018 (T4) để giải đáp các thắc mắc về vấn đề tài chính</t>
    </r>
  </si>
  <si>
    <r>
      <rPr>
        <b/>
        <sz val="13"/>
        <color indexed="8"/>
        <rFont val="Times New Roman"/>
        <family val="1"/>
      </rPr>
      <t>Nhiệm vụ 6:</t>
    </r>
    <r>
      <rPr>
        <sz val="13"/>
        <color indexed="8"/>
        <rFont val="Times New Roman"/>
        <family val="1"/>
      </rPr>
      <t xml:space="preserve"> Tham gia triển khai thực hiện dịch vụ công trực tuyến theo Thông tư 133/2017/TT-BTC ngày 13/12/2017 của Bộ Tài chính: 
- Tập huấn nghiệp vụ giao dịch điện tử trong hoạt động nghiệp vụ giữa Trường và Kho bạc Nhà nước (Áp dụng từ 01/06/2019)
- Thực hiện hồ sơ đăng ký chữ ký số cho Hiệu Trưởng và Kế toán trưởng.</t>
    </r>
  </si>
  <si>
    <t>04/2019</t>
  </si>
  <si>
    <t>* Trong đó:
- 04 cá nhân trực tiếp thực hiện: 7%
- 05 cá nhân gián tiếp thực hiện: 5%</t>
  </si>
  <si>
    <r>
      <rPr>
        <b/>
        <sz val="13"/>
        <color indexed="8"/>
        <rFont val="Times New Roman"/>
        <family val="1"/>
      </rPr>
      <t>Nhiệm vụ 7:</t>
    </r>
    <r>
      <rPr>
        <sz val="13"/>
        <color indexed="8"/>
        <rFont val="Times New Roman"/>
        <family val="1"/>
      </rPr>
      <t xml:space="preserve"> Theo CV số 1643/LĐTBXH- TCGDNN ngày 2/5/2015 Thực hiện Báo cáo dự án " Đổi mới và nâng cao CLGDNN năm 2018"</t>
    </r>
  </si>
  <si>
    <t>15/05/2019</t>
  </si>
  <si>
    <r>
      <rPr>
        <b/>
        <sz val="13"/>
        <color indexed="8"/>
        <rFont val="Times New Roman"/>
        <family val="1"/>
      </rPr>
      <t>Nhiệm vụ 8:</t>
    </r>
    <r>
      <rPr>
        <sz val="13"/>
        <color indexed="8"/>
        <rFont val="Times New Roman"/>
        <family val="1"/>
      </rPr>
      <t xml:space="preserve"> Thực hiện theo Công văn số 1533/GDĐT-KHTC Ngày 10/5/2019 về việc tập huấn và triển khai thực hiện: Phần mềm quản lý các nguồn thu cho các cơ sở trực thuộc Sở GD&amp;ĐT.</t>
    </r>
  </si>
  <si>
    <t>13/05/2019</t>
  </si>
  <si>
    <r>
      <rPr>
        <b/>
        <sz val="13"/>
        <color indexed="8"/>
        <rFont val="Times New Roman"/>
        <family val="1"/>
      </rPr>
      <t xml:space="preserve">Nhiệm vụ 9: </t>
    </r>
    <r>
      <rPr>
        <sz val="13"/>
        <color indexed="8"/>
        <rFont val="Times New Roman"/>
        <family val="1"/>
      </rPr>
      <t>Phối hợp Phòng ban Chức năng nhà trường Báo cáo tổng hợp việc bảo đảm KP cho các cơ sở GDNN công lập hoạt động (PL3, PL4)</t>
    </r>
  </si>
  <si>
    <t>18/04/2019</t>
  </si>
  <si>
    <r>
      <t xml:space="preserve">Nhiệm vụ 10: </t>
    </r>
    <r>
      <rPr>
        <sz val="13"/>
        <color indexed="8"/>
        <rFont val="Times New Roman"/>
        <family val="1"/>
      </rPr>
      <t xml:space="preserve"> Báo cáo tình hình thực hiện các dự án Tài trợ Phi chính phủ;  Dự án " Chương trình kỹ năng và kiến thức cho tăng trưởng kinh tế, toàn diện ". Sử dụng vốn ODA của ngân hàng PT Châu Á)  theo CV đề nghị của Sở GDĐT TP.HCM và Sở LĐ-TB&amp;XH TP.HCM</t>
    </r>
  </si>
  <si>
    <t>* Trong đó:
- 05 cá nhân trực tiếp thực hiện: 4%
- 04 cá nhân gián tiếp thực hiện: 2%</t>
  </si>
  <si>
    <t>Ngày         tháng    06      năm 2019</t>
  </si>
  <si>
    <t>Nguyễn Kính</t>
  </si>
  <si>
    <t>Tham gia tuyển sinh:
- 3.1. Thu học phí để bổ túc hồ sơ nhập học (Kề cả làm ngoài giờ theo giờ làm việc của Ban tuyển sinh);
- 3.2. Đề xuất ý kiến đối với các hồ sơ xin đóng học phí nhiều lần.</t>
  </si>
  <si>
    <t>Hỗ trợ hội thi thiết bị đào tạo tự làm
- Kiểm tra và hướng dẫn Khoa Động lực hoàn thiện bộ hồ sơ mua thiết bị phục vụ tham dự hội thi thiết bị đào tạo tự làm 2019;
- Thực hiện việc lập hồ sơ quyết toán, giải trình quyết toán --&gt; Để xin rút kinh phí thực hiện.</t>
  </si>
  <si>
    <t>Tham dự họp với GVCN khóa 2017 (T4), 2018 (T4) để giải đáp các thắc mắc về vấn đề tài chính</t>
  </si>
  <si>
    <t>Tham gia triển khai thực hiện dịch vụ công trực tuyến theo Thông tư 133/2017/TT-BTC ngày 13/12/2017 của Bộ Tài chính: 
- Tập huấn nghiệp vụ giao dịch điện tử trong hoạt động nghiệp vụ giữa Trường và Kho bạc Nhà nước (Áp dụng từ 01/06/2019)
- Thực hiện hồ sơ đăng ký chữ ký số cho Hiệu Trưởng và Kế toán trưởng.</t>
  </si>
  <si>
    <t>Theo CV số 1643/LĐTBXH- TCGDNN ngày 2/5/2015 Thực hiện Báo cáo dự án " Đổi mới và nâng cao CLGDNN năm 2018"</t>
  </si>
  <si>
    <t>Thực hiện theo Công văn số 1533/GDĐT-KHTC Ngày 10/5/2019 về việc tập huấn và triển khai thực hiện: Phần mềm quản lý các nguồn thu cho các cơ sở trực thuộc Sở GD&amp;ĐT.</t>
  </si>
  <si>
    <t>Phối hợp Phòng ban Chức năng nhà trường Báo cáo tổng hợp việc bảo đảm KP cho các cơ sở GDNN công lập hoạt động (PL3, PL4)</t>
  </si>
  <si>
    <t xml:space="preserve"> Báo cáo tình hình thực hiện các dự án Tài trợ Phi chính phủ;  Dự án " Chương trình kỹ năng và kiến thức cho tăng trưởng kinh tế, toàn diện ". Sử dụng vốn ODA của ngân hàng PT Châu Á)  theo CV đề nghị của Sở GDĐT TP.HCM và Sở LĐ-TB&amp;XH TP.HCM</t>
  </si>
  <si>
    <r>
      <t xml:space="preserve">TRƯỜNG CAO ĐẲNG LÝ TỰ TRỌNG
 THÀNH PHỐ HỒ CHÍ MINH
</t>
    </r>
    <r>
      <rPr>
        <b/>
        <sz val="12"/>
        <rFont val="Times New Roman"/>
        <family val="1"/>
      </rPr>
      <t>ĐƠN VỊ: Phòng Quản Trị - Dịch Vụ</t>
    </r>
  </si>
  <si>
    <t>Nhiệm vụ 5
(1%)</t>
  </si>
  <si>
    <t>Nhiệm vụ 6
(1%)</t>
  </si>
  <si>
    <t>Nhiệm vụ 7
(1%)</t>
  </si>
  <si>
    <t>Nhiệm vụ 8
(1%)</t>
  </si>
  <si>
    <t>Nhiệm vụ 10
(4%)</t>
  </si>
  <si>
    <t>Nhiệm vụ 13
(1%)</t>
  </si>
  <si>
    <t>Nhiệm vụ 14
(3%)</t>
  </si>
  <si>
    <t>Nhiệm vụ 15
(1%)</t>
  </si>
  <si>
    <t>Nhiệm vụ 16
(1%)</t>
  </si>
  <si>
    <r>
      <t xml:space="preserve">Nhiệm vụ 5: </t>
    </r>
    <r>
      <rPr>
        <sz val="13"/>
        <color indexed="8"/>
        <rFont val="Times New Roman"/>
        <family val="1"/>
      </rPr>
      <t>Tổ chức hội thi 'học sinh giỏi nghề" lần 11  năm 2019 tại hội đồng thi của trường</t>
    </r>
  </si>
  <si>
    <r>
      <rPr>
        <b/>
        <sz val="13"/>
        <color indexed="8"/>
        <rFont val="Times New Roman"/>
        <family val="1"/>
      </rPr>
      <t>Nhiệm vụ 6:</t>
    </r>
    <r>
      <rPr>
        <sz val="13"/>
        <color indexed="8"/>
        <rFont val="Times New Roman"/>
        <family val="1"/>
      </rPr>
      <t xml:space="preserve"> Kế hoạch tổ chức cho HSSV tham gia hội thảo với nhà tuyển dụng</t>
    </r>
  </si>
  <si>
    <t>25/03/2019</t>
  </si>
  <si>
    <r>
      <t xml:space="preserve">Nhiệm vụ 7 : </t>
    </r>
    <r>
      <rPr>
        <sz val="13"/>
        <color indexed="8"/>
        <rFont val="Times New Roman"/>
        <family val="1"/>
      </rPr>
      <t>Kế hoạch hội thao công đoàn ngành  (Hội thao khai mạc lúc 7 giờ thứ bảy ngày 06/04/2019)</t>
    </r>
  </si>
  <si>
    <r>
      <t xml:space="preserve">Nhiệm vụ 8 : </t>
    </r>
    <r>
      <rPr>
        <sz val="13"/>
        <color indexed="8"/>
        <rFont val="Times New Roman"/>
        <family val="1"/>
      </rPr>
      <t>Kế hoạch tham gia ngày hội tuyển sinh, hướng nghiệp giáo dục nghề nghiệp năm 2019</t>
    </r>
  </si>
  <si>
    <t>13/04/2019</t>
  </si>
  <si>
    <r>
      <t xml:space="preserve">Nhiệm vụ 9 : </t>
    </r>
    <r>
      <rPr>
        <sz val="13"/>
        <color indexed="8"/>
        <rFont val="Times New Roman"/>
        <family val="1"/>
      </rPr>
      <t>Tham gia công tác đột xuất của trường.</t>
    </r>
  </si>
  <si>
    <t>Tham quan cơ sở ngoài trường, chương trình đào tạo.</t>
  </si>
  <si>
    <r>
      <t xml:space="preserve">Nhiệm vụ 10 : </t>
    </r>
    <r>
      <rPr>
        <sz val="13"/>
        <color indexed="8"/>
        <rFont val="Times New Roman"/>
        <family val="1"/>
      </rPr>
      <t>Kế hoạch Tổ chức Lễ giỗ Quốc tổ Hùng Vương năm 2019</t>
    </r>
  </si>
  <si>
    <r>
      <t xml:space="preserve">Nhiệm vụ 11 : </t>
    </r>
    <r>
      <rPr>
        <sz val="13"/>
        <color indexed="8"/>
        <rFont val="Times New Roman"/>
        <family val="1"/>
      </rPr>
      <t>Thông báo 301/TB-LTT-TC ngày 01 tháng 4 năm 2019 Thông báo Thời gian nghỉ Lễ và một số công việc cần thực hiện trong dịp Lễ giỗ Quốc tổ Hùng Vương, Lễ kỷ niệm Ngày Giải phóng miền Nam 30/4, Ngày Quốc tế Lao động 01/5 năm 2019</t>
    </r>
  </si>
  <si>
    <r>
      <t xml:space="preserve">Nhiệm vụ 12 : </t>
    </r>
    <r>
      <rPr>
        <sz val="13"/>
        <color indexed="8"/>
        <rFont val="Times New Roman"/>
        <family val="1"/>
      </rPr>
      <t>Kế hoạch tổ chức đối thoại giữa Ban Giám hiệu và cán bộ chủ chốt của trường với cán bộ lớp, cán bộ đoàn học kỳ II năm học 2018-2019.</t>
    </r>
  </si>
  <si>
    <r>
      <t xml:space="preserve">Nhiệm vụ 13 : </t>
    </r>
    <r>
      <rPr>
        <sz val="13"/>
        <color indexed="8"/>
        <rFont val="Times New Roman"/>
        <family val="1"/>
      </rPr>
      <t>Kế hoạch tổ chức họp Phụ huynh học sinh khối Trung cấp (khóa 2017-T4, 2018-T4) học kỳ II/ 2018-2019</t>
    </r>
  </si>
  <si>
    <r>
      <t xml:space="preserve">Nhiệm vụ 14 : </t>
    </r>
    <r>
      <rPr>
        <sz val="13"/>
        <color indexed="8"/>
        <rFont val="Times New Roman"/>
        <family val="1"/>
      </rPr>
      <t>Tổ chức hội diễn văn nghệ</t>
    </r>
  </si>
  <si>
    <r>
      <t xml:space="preserve">Nhiệm vụ 15 : </t>
    </r>
    <r>
      <rPr>
        <sz val="13"/>
        <color indexed="8"/>
        <rFont val="Times New Roman"/>
        <family val="1"/>
      </rPr>
      <t>Tổ chức khóa tập huấn triển khai thí điểm Module xanh hóa tại một số cơ sở giáo dục nghề nghiệp trên địa bàn thành phố Hồ Chí Minh</t>
    </r>
  </si>
  <si>
    <r>
      <t xml:space="preserve">Nhiệm vụ 16 : </t>
    </r>
    <r>
      <rPr>
        <sz val="13"/>
        <color indexed="8"/>
        <rFont val="Times New Roman"/>
        <family val="1"/>
      </rPr>
      <t>Buổi tọa đàm về chủ đề: "Kết hợp cơ sở Giáo dục nghề nghiệp với Doanh nghiệp"</t>
    </r>
  </si>
  <si>
    <t>Tổ chức hội thi 'học sinh giỏi nghề" lần 11  năm 2019 tại hội đồng thi của trường</t>
  </si>
  <si>
    <t>Kế hoạch tổ chức cho HSSV tham gia hội thảo với nhà tuyển dụng</t>
  </si>
  <si>
    <t>Kế hoạch hội thao công đoàn ngành  (Hội thao khai mạc lúc 7 giờ thứ bảy ngày 06/04/2019)</t>
  </si>
  <si>
    <t>Kế hoạch tham gia ngày hội tuyển sinh, hướng nghiệp giáo dục nghề nghiệp năm 2019</t>
  </si>
  <si>
    <t>Tham gia công tác đột xuất của trường.</t>
  </si>
  <si>
    <t>Kế hoạch Tổ chức Lễ giỗ Quốc tổ Hùng Vương năm 2019</t>
  </si>
  <si>
    <t>Thông báo 301/TB-LTT-TC ngày 01 tháng 4 năm 2019 Thông báo Thời gian nghỉ Lễ và một số công việc cần thực hiện trong dịp Lễ giỗ Quốc tổ Hùng Vương, Lễ kỷ niệm Ngày Giải phóng miền Nam 30/4, Ngày Quốc tế Lao động 01/5 năm 2019</t>
  </si>
  <si>
    <t xml:space="preserve"> Kế hoạch tổ chức đối thoại giữa Ban Giám hiệu và cán bộ chủ chốt của trường với cán bộ lớp, cán bộ đoàn học kỳ II năm học 2018-2019.</t>
  </si>
  <si>
    <t>Kế hoạch tổ chức họp Phụ huynh học sinh khối Trung cấp (khóa 2017-T4, 2018-T4) học kỳ II/ 2018-2019</t>
  </si>
  <si>
    <t>Nhiệm vụ 11</t>
  </si>
  <si>
    <t>Tổ chức hội diễn văn nghệ</t>
  </si>
  <si>
    <t>Nhiệm vụ 12</t>
  </si>
  <si>
    <t>Tổ chức khóa tập huấn triển khai thí điểm Module xanh hóa tại một số cơ sở giáo dục nghề nghiệp trên địa bàn thành phố Hồ Chí Minh</t>
  </si>
  <si>
    <t>Nhiệm vụ 13</t>
  </si>
  <si>
    <t>Buổi tọa đàm về chủ đề: "Kết hợp cơ sở Giáo dục nghề nghiệp với Doanh nghiệp"</t>
  </si>
  <si>
    <t>Nguyễn Ngọc Trang, Lê Tiến Dũng, Huỳnh Thị Cẩm Hoa, Trần Nhật Minh</t>
  </si>
  <si>
    <t>Hội thi văn nghệ cấp Trường</t>
  </si>
  <si>
    <t>23/6/2019</t>
  </si>
  <si>
    <t>Nguyễn Ngọc Trang, Lê Tiến Dũng, Trần Nhật Minh</t>
  </si>
  <si>
    <t>Hỗ trợ hội thi thiết bị đào tạo tự làm</t>
  </si>
  <si>
    <r>
      <t xml:space="preserve">Nhiệm vụ 5: </t>
    </r>
    <r>
      <rPr>
        <sz val="13"/>
        <color indexed="8"/>
        <rFont val="Times New Roman"/>
        <family val="1"/>
      </rPr>
      <t>Hỗ trợ tổ chức thi thử các công trình dự thi hội thi thiết bị đào tạo tự làm cấp Thành phố năm 2019</t>
    </r>
  </si>
  <si>
    <t>20/5/2019</t>
  </si>
  <si>
    <r>
      <t xml:space="preserve">Nhiệm vụ 6: </t>
    </r>
    <r>
      <rPr>
        <sz val="13"/>
        <color indexed="8"/>
        <rFont val="Times New Roman"/>
        <family val="1"/>
      </rPr>
      <t>Hỗ trợ tập huấn phương pháp viết bài báo khoa học</t>
    </r>
  </si>
  <si>
    <t>Nguyễn Ngọc Trang, Lê Tiến Dũng</t>
  </si>
  <si>
    <r>
      <t xml:space="preserve">Nhiệm vụ 7: </t>
    </r>
    <r>
      <rPr>
        <sz val="13"/>
        <color indexed="8"/>
        <rFont val="Times New Roman"/>
        <family val="1"/>
      </rPr>
      <t xml:space="preserve">Hỗ trợ chụp ảnh Hội thi thiết bị đào tạo tự làm cấp Thành phố </t>
    </r>
  </si>
  <si>
    <t>19/6/2019</t>
  </si>
  <si>
    <t>Lê Tiến Dũng, Trần Nhật Minh</t>
  </si>
  <si>
    <r>
      <rPr>
        <b/>
        <sz val="13"/>
        <color indexed="8"/>
        <rFont val="Times New Roman"/>
        <family val="1"/>
      </rPr>
      <t xml:space="preserve">Nhiệm vụ 8: </t>
    </r>
    <r>
      <rPr>
        <sz val="13"/>
        <color indexed="8"/>
        <rFont val="Times New Roman"/>
        <family val="1"/>
      </rPr>
      <t>Tham gia xây dựng bản ghi nhớ hợp tác với SafViet</t>
    </r>
  </si>
  <si>
    <t>Ngày 24 tháng 6 năm 2019</t>
  </si>
  <si>
    <t>Nguyễn Thị Hải Hà</t>
  </si>
  <si>
    <r>
      <t>Ghi chú:</t>
    </r>
    <r>
      <rPr>
        <sz val="13"/>
        <color indexed="10"/>
        <rFont val="Times New Roman"/>
        <family val="1"/>
      </rPr>
      <t xml:space="preserve"> </t>
    </r>
    <r>
      <rPr>
        <sz val="13"/>
        <rFont val="Times New Roman"/>
        <family val="1"/>
      </rPr>
      <t>(x1) hoặc (x2)…  là trọng số của mỗi công việc, được căn cứ vào mức độ phức tạp, thời gian thực hiện...do Trưởng đơn vị quyết định.</t>
    </r>
  </si>
  <si>
    <r>
      <rPr>
        <b/>
        <sz val="12"/>
        <color indexed="8"/>
        <rFont val="Times New Roman"/>
        <family val="1"/>
      </rPr>
      <t>Nhiệm vụ 1:</t>
    </r>
    <r>
      <rPr>
        <sz val="12"/>
        <color indexed="8"/>
        <rFont val="Times New Roman"/>
        <family val="1"/>
      </rPr>
      <t xml:space="preserve"> Tham gia hội thi văn nghệ/văn nghệ ngày Giỗ Tổ (Hội thi văn nghệ cấp Trường 2%, văn nghệ Giỗ Tổ 1%)</t>
    </r>
  </si>
  <si>
    <t xml:space="preserve"> - Tham gia thi và tài trợ văn nghệ cấp trường: Thầy, Sĩ, Thầy Tấn, Cô Nhuận, Cô Thùy, Cô Thơ, Cô Mai, Cô Thảo, Thầy Phương, Cô Vượng, Thầy Khánh, Thầy Tiến, Cô Tất, Cô Trân, Cô Chung.</t>
  </si>
  <si>
    <t>Nhiệm vụ chung cùa Nhà trường 10%</t>
  </si>
  <si>
    <t xml:space="preserve"> - Tham gia cổ vũ: Cô Hà.</t>
  </si>
  <si>
    <r>
      <rPr>
        <b/>
        <sz val="12"/>
        <color indexed="8"/>
        <rFont val="Times New Roman"/>
        <family val="1"/>
      </rPr>
      <t>Nhiệm vụ 2:</t>
    </r>
    <r>
      <rPr>
        <sz val="12"/>
        <color indexed="8"/>
        <rFont val="Times New Roman"/>
        <family val="1"/>
      </rPr>
      <t xml:space="preserve"> Tham gia hội thao, hội thi cụm công đoàn/khối thi đua (Mỗi nhiệm vụ 1%)</t>
    </r>
  </si>
  <si>
    <t>14/4/2019</t>
  </si>
  <si>
    <t>Tham gia Hội thi làm bánh giỗ Tổ: Cô Thơ, Cô Trân, Cô Thảo.</t>
  </si>
  <si>
    <r>
      <rPr>
        <b/>
        <sz val="12"/>
        <color indexed="8"/>
        <rFont val="Times New Roman"/>
        <family val="1"/>
      </rPr>
      <t>Nhiệm vụ 3:</t>
    </r>
    <r>
      <rPr>
        <sz val="12"/>
        <color indexed="8"/>
        <rFont val="Times New Roman"/>
        <family val="1"/>
      </rPr>
      <t xml:space="preserve"> Tham gia tuyển sinh trực tuyến (live stream)/hỗ trợ hội thi thiết bị đào tạo tự làm (Mỗi nhiệm vụ 2%)</t>
    </r>
  </si>
  <si>
    <t>21/3/2019</t>
  </si>
  <si>
    <t>Tham gia tuyển sinh trực tuyến: Thầy Sĩ, Cô Nhuận, Thầy Tiến.</t>
  </si>
  <si>
    <r>
      <t xml:space="preserve">Nhiệm vụ 4: </t>
    </r>
    <r>
      <rPr>
        <sz val="12"/>
        <color indexed="8"/>
        <rFont val="Times New Roman"/>
        <family val="1"/>
      </rPr>
      <t>Thực hiện (Tham gia, chuẩn bị) đón các Đoàn đến tham quan Trường</t>
    </r>
  </si>
  <si>
    <t>Thầy Sĩ, Thầy Tấn, Cô Nhuận, Thầy Phương, Thầy Khánh, Cô Thảo, Cô Mai, Cô Thùy</t>
  </si>
  <si>
    <r>
      <t xml:space="preserve">Nhiệm vụ 5: </t>
    </r>
    <r>
      <rPr>
        <sz val="12"/>
        <rFont val="Times New Roman"/>
        <family val="1"/>
      </rPr>
      <t xml:space="preserve">Công tác tư vấn tuyển sinh ngoài giờ </t>
    </r>
  </si>
  <si>
    <t>Tất cả CB-VC-NLĐ phòng TS-ĐT, 
trừ: Cô Hà, Cô Sa</t>
  </si>
  <si>
    <r>
      <t xml:space="preserve">Nhiệm vụ 6: </t>
    </r>
    <r>
      <rPr>
        <sz val="12"/>
        <rFont val="Times New Roman"/>
        <family val="1"/>
      </rPr>
      <t>Nhận thêm công tác giáo vụ do đồng nghiệp nghỉ hộ sản, trực công tác đào tạo các lớp buổi tối, quản lý điều hành</t>
    </r>
  </si>
  <si>
    <t xml:space="preserve"> - Cô Trân, Cô Chung, Cô Tất, Cô Thùy (Giáo vụ)
 - Thầy Tiến, Thầy Phương, Thầy Khánh, Cô Tất, Cô Chung (Trực tối)
 - Thầy Sĩ, Cô Nhuận, Thầy Tấn (Quản lý điều hành)</t>
  </si>
  <si>
    <r>
      <t>Nhiệm vụ 7:</t>
    </r>
    <r>
      <rPr>
        <sz val="12"/>
        <rFont val="Times New Roman"/>
        <family val="1"/>
      </rPr>
      <t xml:space="preserve"> Quản trị phần mềm PMT-EMS7</t>
    </r>
  </si>
  <si>
    <r>
      <t>Nhiệm vụ 8:</t>
    </r>
    <r>
      <rPr>
        <sz val="12"/>
        <rFont val="Times New Roman"/>
        <family val="1"/>
      </rPr>
      <t xml:space="preserve"> Tham gia thực hiện các đề án, dự án: Đào tạo thí điểm nghề Công nghệ ô tô, trình độ cao đẳng, cấp độ quốc tế theo bộ chương trình chuyển giao từ Đức; Báo cáo đề án 3 năm thực hiện Dự án: “Đổi mới và nâng cao chất giáo dục nghề nghiệp” và điều chỉnh, bổ sung ngành, nghề trọng điểm; Tham gia phối hợp xây dựng đề án ADB; Tham gia phối hợp xây dựng hồ sơ tăng chỉ tiêu đào tạo; Tham gia phối hợp xây dựng hồ sơ mở ngành đào tạo.</t>
    </r>
  </si>
  <si>
    <t>Từ tháng 5/2019</t>
  </si>
  <si>
    <t>Thầy Sĩ, Cô Nhuận, Cô Thùy, Cô Mai, Cô Thảo, Cô Thơ</t>
  </si>
  <si>
    <r>
      <rPr>
        <b/>
        <u/>
        <sz val="11"/>
        <color indexed="8"/>
        <rFont val="Times New Roman"/>
        <family val="1"/>
      </rPr>
      <t>Ghi chú:</t>
    </r>
    <r>
      <rPr>
        <sz val="11"/>
        <color indexed="8"/>
        <rFont val="Times New Roman"/>
        <family val="1"/>
      </rPr>
      <t xml:space="preserve"> 
 - Cô Hải Hà nghỉ thai sản đến ngày 07/6/2019: Phòng đánh giá tháng 06/2019.
 - Cô My Sa nghỉ thai sản từ ngày 18/02/2019: Phòng không đánh giá quý II/2019.</t>
    </r>
  </si>
  <si>
    <t xml:space="preserve">Công tác tư vấn tuyển sinh ngoài giờ </t>
  </si>
  <si>
    <t xml:space="preserve"> Nhận thêm công tác giáo vụ do đồng nghiệp nghỉ hộ sản, trực công tác đào tạo các lớp buổi tối, quản lý điều hành</t>
  </si>
  <si>
    <t>Quản trị phần mềm PMT-EMS7</t>
  </si>
  <si>
    <t>Tham gia thực hiện các đề án, dự án: Đào tạo thí điểm nghề Công nghệ ô tô, trình độ cao đẳng, cấp độ quốc tế theo bộ chương trình chuyển giao từ Đức; Báo cáo đề án 3 năm thực hiện Dự án: “Đổi mới và nâng cao chất giáo dục nghề nghiệp” và điều chỉnh, bổ sung ngành, nghề trọng điểm; Tham gia phối hợp xây dựng đề án ADB; Tham gia phối hợp xây dựng hồ sơ tăng chỉ tiêu đào tạo; Tham gia phối hợp xây dựng hồ sơ mở ngành đào tạo.</t>
  </si>
  <si>
    <t>Hỗ trợ tổ chức thi thử các công trình dự thi hội thi thiết bị đào tạo tự làm cấp Thành phố năm 2019</t>
  </si>
  <si>
    <t>Hỗ trợ tập huấn phương pháp viết bài báo khoa học</t>
  </si>
  <si>
    <t xml:space="preserve">Hỗ trợ chụp ảnh Hội thi thiết bị đào tạo tự làm cấp Thành phố </t>
  </si>
  <si>
    <t>Tham gia xây dựng bản ghi nhớ hợp tác với SafViet</t>
  </si>
  <si>
    <r>
      <t xml:space="preserve">TRƯỜNG CAO ĐẲNG LÝ TỰ TRỌNG
 THÀNH PHỐ HỒ CHÍ MINH
</t>
    </r>
    <r>
      <rPr>
        <b/>
        <sz val="12"/>
        <rFont val="Times New Roman"/>
        <family val="1"/>
      </rPr>
      <t>ĐƠN VỊ: Tổ TT-PC</t>
    </r>
  </si>
  <si>
    <t>Trương Thị Hồng</t>
  </si>
  <si>
    <t>Nguyễn Thị thảo</t>
  </si>
  <si>
    <r>
      <rPr>
        <b/>
        <sz val="13"/>
        <color indexed="8"/>
        <rFont val="Times New Roman"/>
        <family val="1"/>
      </rPr>
      <t>Nhiệm vụ 5:</t>
    </r>
    <r>
      <rPr>
        <sz val="13"/>
        <color indexed="8"/>
        <rFont val="Times New Roman"/>
        <family val="1"/>
      </rPr>
      <t xml:space="preserve"> Tham gia cổ vũ hội thi Văn nghệ, hội thao cụm CĐ/khối thi đua (mỗi n/vụ 1%)</t>
    </r>
  </si>
  <si>
    <r>
      <rPr>
        <b/>
        <sz val="13"/>
        <color indexed="8"/>
        <rFont val="Times New Roman"/>
        <family val="1"/>
      </rPr>
      <t>Nhiệm vụ 6:</t>
    </r>
    <r>
      <rPr>
        <sz val="13"/>
        <color indexed="8"/>
        <rFont val="Times New Roman"/>
        <family val="1"/>
      </rPr>
      <t xml:space="preserve"> Thực hiện tăng ca trực tối, trực quản lý thứ 7 (Mỗi ca 0.5%, tối đa 6%)</t>
    </r>
  </si>
  <si>
    <t>30/6/2019</t>
  </si>
  <si>
    <r>
      <rPr>
        <b/>
        <sz val="13"/>
        <color indexed="8"/>
        <rFont val="Times New Roman"/>
        <family val="1"/>
      </rPr>
      <t>Nhiệm vụ 7:</t>
    </r>
    <r>
      <rPr>
        <sz val="13"/>
        <color indexed="8"/>
        <rFont val="Times New Roman"/>
        <family val="1"/>
      </rPr>
      <t xml:space="preserve"> Trực tiếp tham gia công tác Tuyển sinh</t>
    </r>
  </si>
  <si>
    <r>
      <rPr>
        <b/>
        <sz val="13"/>
        <color indexed="8"/>
        <rFont val="Times New Roman"/>
        <family val="1"/>
      </rPr>
      <t>Nhiệm vụ 8:</t>
    </r>
    <r>
      <rPr>
        <sz val="13"/>
        <color indexed="8"/>
        <rFont val="Times New Roman"/>
        <family val="1"/>
      </rPr>
      <t xml:space="preserve"> Thực hiện công việc đột xuất khác do Trưởng đơn vị phân công (Mỗi c/v 1%, tối đa 7%)</t>
    </r>
  </si>
  <si>
    <t>Ngày   21     tháng  6     năm 2019</t>
  </si>
  <si>
    <t xml:space="preserve">Nguyễn Thanh Lâm </t>
  </si>
  <si>
    <t>Tham gia cổ vũ hội thi Văn nghệ, hội thao cụm CĐ/khối thi đua (mỗi n/vụ 1%)</t>
  </si>
  <si>
    <t>Thực hiện tăng ca trực tối, trực quản lý thứ 7 (Mỗi ca 0.5%, tối đa 6%)</t>
  </si>
  <si>
    <t>Thực hiện công việc đột xuất khác do Trưởng đơn vị phân công (Mỗi c/v 1%, tối đa 7%)</t>
  </si>
  <si>
    <r>
      <t xml:space="preserve">TRƯỜNG CAO ĐẲNG LÝ TỰ TRỌNG
 THÀNH PHỐ HỒ CHÍ MINH
</t>
    </r>
    <r>
      <rPr>
        <b/>
        <sz val="12"/>
        <rFont val="Times New Roman"/>
        <family val="1"/>
      </rPr>
      <t>TT QUAN HỆ DOANH NGHIỆP</t>
    </r>
  </si>
  <si>
    <t>Từ tháng
4/2019</t>
  </si>
  <si>
    <t>Đến tháng
5/2019</t>
  </si>
  <si>
    <t>Đến tháng
6/2019</t>
  </si>
  <si>
    <t>2. Chiến,
Yến</t>
  </si>
  <si>
    <t>3. Chiến,
Yến,
Thịnh</t>
  </si>
  <si>
    <t>Nhiệm vụ 5: Thiết kế nội dung mẫu phiếu khảo sát Doanh nghiệp</t>
  </si>
  <si>
    <r>
      <t xml:space="preserve">Nhiệm vụ 6: </t>
    </r>
    <r>
      <rPr>
        <sz val="13"/>
        <rFont val="Times New Roman"/>
        <family val="1"/>
      </rPr>
      <t>Thiết kế nội dung mẫu phiếu khảo sát HSSV thực tập tốt nghiệp</t>
    </r>
  </si>
  <si>
    <r>
      <rPr>
        <b/>
        <sz val="13"/>
        <rFont val="Times New Roman"/>
        <family val="1"/>
      </rPr>
      <t xml:space="preserve">Nhiệm vụ </t>
    </r>
    <r>
      <rPr>
        <sz val="13"/>
        <rFont val="Times New Roman"/>
        <family val="1"/>
      </rPr>
      <t>7: Tổ chức hội thảo tuyển dụng cho các em HSSV chuẩn bị tốt nghiệp chuyên ngành Cơ khí với Công ty Cổ phần sản xuất nhựa Duy Tân tại trường ngày 5/4/2019;</t>
    </r>
  </si>
  <si>
    <t>Ngày 5/4/2019</t>
  </si>
  <si>
    <t>Đến ngày 
5/4/2019</t>
  </si>
  <si>
    <t>2. Chiến
Yến</t>
  </si>
  <si>
    <r>
      <t xml:space="preserve">Nhiệm vụ 8: </t>
    </r>
    <r>
      <rPr>
        <sz val="13"/>
        <rFont val="Times New Roman"/>
        <family val="1"/>
      </rPr>
      <t>Phối hợp với Hội Giáo dục nghề nghiệp Thành phố Hồ Chí Minh tổ chức buổi tọa đàm về chủ đề: "Kết hợp cơ sở Giáo dục nghề nghiệp với Doanh nghiệp". Diễn ra tại Trường ngày 24/5/2019.</t>
    </r>
  </si>
  <si>
    <t>Từ tháng
5/2019</t>
  </si>
  <si>
    <t xml:space="preserve">2. Chiến,
Yến
</t>
  </si>
  <si>
    <t>Ngày 14 tháng 06 năm 2019</t>
  </si>
  <si>
    <t>Thiết kế nội dung mẫu phiếu khảo sát Doanh nghiệp</t>
  </si>
  <si>
    <t>Thiết kế nội dung mẫu phiếu khảo sát HSSV thực tập tốt nghiệp</t>
  </si>
  <si>
    <t>Tổ chức hội thảo tuyển dụng cho các em HSSV chuẩn bị tốt nghiệp chuyên ngành Cơ khí với Công ty Cổ phần sản xuất nhựa Duy Tân tại trường ngày 5/4/2019;</t>
  </si>
  <si>
    <t>Phối hợp với Hội Giáo dục nghề nghiệp Thành phố Hồ Chí Minh tổ chức buổi tọa đàm về chủ đề: "Kết hợp cơ sở Giáo dục nghề nghiệp với Doanh nghiệp". Diễn ra tại Trường ngày 24/5/2019.</t>
  </si>
  <si>
    <r>
      <t xml:space="preserve">TRƯỜNG CAO ĐẲNG LÝ TỰ TRỌNG
 THÀNH PHỐ HỒ CHÍ MINH
</t>
    </r>
    <r>
      <rPr>
        <b/>
        <sz val="12"/>
        <rFont val="Times New Roman"/>
        <family val="1"/>
      </rPr>
      <t>ĐƠN VỊ: TRUNG TÂM ĐIỀU HÀNH VÀ QUẢN LÝ DỮ LIỆU</t>
    </r>
  </si>
  <si>
    <r>
      <rPr>
        <b/>
        <sz val="13"/>
        <rFont val="Times New Roman"/>
        <family val="1"/>
      </rPr>
      <t>Nhiệm vụ 1:</t>
    </r>
    <r>
      <rPr>
        <sz val="13"/>
        <rFont val="Times New Roman"/>
        <family val="1"/>
      </rPr>
      <t xml:space="preserve"> Tham gia hội thi văn nghệ/văn nghệ ngày Giỗ Tổ (Hội thi văn nghệ cấp Trường 2%, văn nghệ Giỗ Tổ 1%)</t>
    </r>
  </si>
  <si>
    <t>17/4/2019</t>
  </si>
  <si>
    <t>Tham gia hội thi văn nghệ cấp Trường
T. Thiện, T.Định, C. Hòa, C.Ngân</t>
  </si>
  <si>
    <r>
      <rPr>
        <b/>
        <sz val="13"/>
        <rFont val="Times New Roman"/>
        <family val="1"/>
      </rPr>
      <t>Nhiệm vụ 2:</t>
    </r>
    <r>
      <rPr>
        <sz val="13"/>
        <rFont val="Times New Roman"/>
        <family val="1"/>
      </rPr>
      <t xml:space="preserve"> Tham gia hội thao, hội thi cụm công đoàn/khối thi đua (Mỗi nhiệm vụ 1%)</t>
    </r>
  </si>
  <si>
    <t>T. Định</t>
  </si>
  <si>
    <r>
      <rPr>
        <b/>
        <sz val="13"/>
        <rFont val="Times New Roman"/>
        <family val="1"/>
      </rPr>
      <t>Nhiệm vụ 3:</t>
    </r>
    <r>
      <rPr>
        <sz val="13"/>
        <rFont val="Times New Roman"/>
        <family val="1"/>
      </rPr>
      <t xml:space="preserve"> Tham gia tuyển sinh trực tuyến (live stream)/hỗ trợ hội thi thiết bị đào tạo tự làm (Mỗi nhiệm vụ 2%)</t>
    </r>
  </si>
  <si>
    <t>14/6/2019</t>
  </si>
  <si>
    <t>+ T. Thiện ( Tham gia hỗ trợ Live stream và Hỗ trợ hội thi thiết bị đào tạo tự làm
+ T.Định: Tham gia hỗ trợ Live stream</t>
  </si>
  <si>
    <r>
      <t xml:space="preserve">Nhiệm vụ 4: </t>
    </r>
    <r>
      <rPr>
        <sz val="13"/>
        <rFont val="Times New Roman"/>
        <family val="1"/>
      </rPr>
      <t>Thực hiện (Tham gia, chuẩn bị) đón các Đoàn đến tham quan Trường</t>
    </r>
  </si>
  <si>
    <r>
      <t xml:space="preserve">Nhiệm vụ 5: </t>
    </r>
    <r>
      <rPr>
        <sz val="13"/>
        <rFont val="Times New Roman"/>
        <family val="1"/>
      </rPr>
      <t>Trả lời tư vấn tuyển sinh online tại Fanpage của Nhà trường</t>
    </r>
  </si>
  <si>
    <t>T. Thiện, C. Hòa, C.Ngân, T.Định</t>
  </si>
  <si>
    <r>
      <t xml:space="preserve">Nhiệm vụ 6: </t>
    </r>
    <r>
      <rPr>
        <sz val="13"/>
        <rFont val="Times New Roman"/>
        <family val="1"/>
      </rPr>
      <t>Thực hiện  tư vấn tuyển sinh theo điều động của Nhà trường</t>
    </r>
  </si>
  <si>
    <t>T.Định, C.Ngân</t>
  </si>
  <si>
    <r>
      <t>Nhiệm vụ 7:</t>
    </r>
    <r>
      <rPr>
        <sz val="13"/>
        <rFont val="Times New Roman"/>
        <family val="1"/>
      </rPr>
      <t xml:space="preserve"> Thực hiện hỗ trợ công tác tại đơn vị khi nhân sự của đơn vị được điều động tham gia công tác tuyển sinh theo điều động của nhà trường.</t>
    </r>
  </si>
  <si>
    <t>C.Hòa</t>
  </si>
  <si>
    <r>
      <rPr>
        <b/>
        <i/>
        <sz val="14"/>
        <color indexed="8"/>
        <rFont val="Times New Roman"/>
        <family val="1"/>
      </rPr>
      <t>Ghi chú:</t>
    </r>
    <r>
      <rPr>
        <sz val="14"/>
        <color indexed="8"/>
        <rFont val="Times New Roman"/>
        <family val="1"/>
      </rPr>
      <t xml:space="preserve"> Cô Hòa, Cô Ngân: tham gia thi online " Tìm hiểu về an toàn, vệ sinh thực phẩm, vệ sinh lao động, phòng chống cháy nổ và bảo vệ môi trường năm 2019" nhóm 21 (điểm thi trên 20 điểm).</t>
    </r>
  </si>
  <si>
    <t>- Thầy Thiện, thầy Định trong Ban tổ chức cuộc thi  " Tìm hiểu về an toàn, vệ sinh thực phẩm, vệ sinh lao động, phòng chống cháy nổ và bảo vệ môi trường năm 2019.</t>
  </si>
  <si>
    <t>Ngày   24   tháng  6  năm 2019</t>
  </si>
  <si>
    <t>Trả lời tư vấn tuyển sinh online tại Fanpage của Nhà trường</t>
  </si>
  <si>
    <t>Thực hiện  tư vấn tuyển sinh theo điều động của Nhà trường</t>
  </si>
  <si>
    <t>Thực hiện hỗ trợ công tác tại đơn vị khi nhân sự của đơn vị được điều động tham gia công tác tuyển sinh theo điều động của nhà trường.</t>
  </si>
  <si>
    <r>
      <t xml:space="preserve">TRƯỜNG CAO ĐẲNG LÝ TỰ TRỌNG
 THÀNH PHỐ HỒ CHÍ MINH
</t>
    </r>
    <r>
      <rPr>
        <b/>
        <sz val="12"/>
        <rFont val="Times New Roman"/>
        <family val="1"/>
      </rPr>
      <t>ĐƠN VỊ: TRUNG TÂM Y TẾ</t>
    </r>
  </si>
  <si>
    <t>CỘNG HÒA XÃ HỘI CHỦ NGHĨA VIỆT NAM
Độc lập - Tự do - Hạnh phúc</t>
  </si>
  <si>
    <t>Nhiệm vụ 5 (5%)</t>
  </si>
  <si>
    <t xml:space="preserve">1/ Lê Thị Huyền  </t>
  </si>
  <si>
    <t>1/ Trang Thị Xuân Uyên  2/ Bùi Thị Lan Anh 3/ Lê Thị Huyền</t>
  </si>
  <si>
    <r>
      <t>Nhiệm vụ 5:</t>
    </r>
    <r>
      <rPr>
        <sz val="13"/>
        <color indexed="8"/>
        <rFont val="Times New Roman"/>
        <family val="1"/>
      </rPr>
      <t xml:space="preserve"> Liên hệ học sinh tìm 86 thẻ BHYT bị trùng hạn làm hồ sơ gửi BHXH nhận về số tiền là: 33.211.798 đồng</t>
    </r>
  </si>
  <si>
    <r>
      <t>Nhiệm vụ 6:</t>
    </r>
    <r>
      <rPr>
        <sz val="13"/>
        <color indexed="8"/>
        <rFont val="Times New Roman"/>
        <family val="1"/>
      </rPr>
      <t xml:space="preserve"> Tra cứu giá trị sử dụng thẻ BHYT và tư vấn nơi đăng ký khám chữa bệnh ban đầu cho HSSV mới nhập học</t>
    </r>
  </si>
  <si>
    <t>Thành phố Hồ Chí Minh, ngày  22   tháng  6   năm 2019</t>
  </si>
  <si>
    <t>Liên hệ học sinh tìm 86 thẻ BHYT bị trùng hạn làm hồ sơ gửi BHXH nhận về số tiền là: 33.211.798 đồng</t>
  </si>
  <si>
    <t>Tra cứu giá trị sử dụng thẻ BHYT và tư vấn nơi đăng ký khám chữa bệnh ban đầu cho HSSV mới nhập học</t>
  </si>
  <si>
    <r>
      <t xml:space="preserve">TRƯỜNG CAO ĐẲNG LÝ TỰ TRỌNG
 THÀNH PHỐ HỒ CHÍ MINH
</t>
    </r>
    <r>
      <rPr>
        <b/>
        <sz val="12"/>
        <rFont val="Times New Roman"/>
        <family val="1"/>
      </rPr>
      <t>TRUNG TÂM THƯ VIỆN</t>
    </r>
  </si>
  <si>
    <r>
      <t xml:space="preserve">Nhiệm vụ 5: </t>
    </r>
    <r>
      <rPr>
        <sz val="13"/>
        <rFont val="Times New Roman"/>
        <family val="1"/>
      </rPr>
      <t>Cập nhật tủ sách pháp luật  Số: 504/GDĐT-CTTT(hỗ trợ Tổ thanh tra pháp chế)</t>
    </r>
  </si>
  <si>
    <t>Quý II</t>
  </si>
  <si>
    <r>
      <t xml:space="preserve">Nhiệm vụ 6: </t>
    </r>
    <r>
      <rPr>
        <sz val="13"/>
        <rFont val="Times New Roman"/>
        <family val="1"/>
      </rPr>
      <t>Biên mục sách, tài liệu vào trang Thư viện số.</t>
    </r>
  </si>
  <si>
    <r>
      <t xml:space="preserve">Nhiệm vụ 7: </t>
    </r>
    <r>
      <rPr>
        <sz val="13"/>
        <rFont val="Times New Roman"/>
        <family val="1"/>
      </rPr>
      <t>Giặt gối lười, bao gối phòng nghỉ ngơi của HSSV</t>
    </r>
  </si>
  <si>
    <t xml:space="preserve"> (2 lần/1tháng)</t>
  </si>
  <si>
    <t>Ngày 21 tháng 6 năm 2019</t>
  </si>
  <si>
    <t>Giặt gối lười, bao gối phòng nghỉ ngơi của HSSV</t>
  </si>
  <si>
    <t>Nhiệm vụ 1
Tham gia hội thi văn nghệ cấp trường 2%
Văn nghệ giỗ Tổ 1%
(3%)</t>
  </si>
  <si>
    <t>Nhiệm vụ 2
Tham gia hội thao
hội thi cụm công đoàn/ khối thi đua mỗi nhiệm vụ 1%
(2%)</t>
  </si>
  <si>
    <t>Nhiệm vụ 3
Tham gia tuyển sinh trực tuyến/ hỗ trợ hội thi thiết bị tự làm
(4%)</t>
  </si>
  <si>
    <t>Nhiệm vụ 4
Tham gia đón đoàn tham quan đến trường
(1%)</t>
  </si>
  <si>
    <t>Nhiệm vụ 5
Tham gia cổ vũ văn nghệ
(1%)</t>
  </si>
  <si>
    <t>Nhiệm vụ 6
Đóng tiền hỗ trợ văn nghệ 
(1%)</t>
  </si>
  <si>
    <t>Nhiệm vụ 7
Tham dự chung kết HULT PRIZE 2019
(1%)</t>
  </si>
  <si>
    <t>Nhiệm vụ 8 
Biên soạn Chương trình đào tạo 2019
(6%)</t>
  </si>
  <si>
    <t>Nhiệm vụ 9
Hỗ trợ chuyên môn
(7%)</t>
  </si>
  <si>
    <t>Nhiệm vụ 10
Hướng dẫn Giáo sinh thực tập
(3%)</t>
  </si>
  <si>
    <t>Nhiệm vụ 11
Tập / họp về văn nghệ ngoài giờ 
(1%)</t>
  </si>
  <si>
    <t>Trần Kim Thu Liễu</t>
  </si>
  <si>
    <t>Phạm Thị Thu Nga</t>
  </si>
  <si>
    <t>Nguyễn Thị Huyền Nga</t>
  </si>
  <si>
    <t>Lê Thái Hùng</t>
  </si>
  <si>
    <t>Nguyễn Văn Hậu</t>
  </si>
  <si>
    <t>Dương Đức Kiên</t>
  </si>
  <si>
    <t>Hà Như Mai</t>
  </si>
  <si>
    <t>Cao Thị Nga</t>
  </si>
  <si>
    <t>Nguyễn Thị Cẩm Thạch</t>
  </si>
  <si>
    <t>Nguyễn Văn Đông</t>
  </si>
  <si>
    <t>Đặng Thị Kiến Trúc</t>
  </si>
  <si>
    <t>Nguyễn Thanh Tú</t>
  </si>
  <si>
    <t>Trần Thị Ánh Tuyết</t>
  </si>
  <si>
    <t>Trịnh Khắc Vũ</t>
  </si>
  <si>
    <t>Nguyễn Phương Hà</t>
  </si>
  <si>
    <t>Nguyễn Thị Thanh Tú</t>
  </si>
  <si>
    <t>Giang Phi Hùng</t>
  </si>
  <si>
    <t>Nguyễn Mạnh Phương</t>
  </si>
  <si>
    <t>Nguyễn Phú Tân</t>
  </si>
  <si>
    <t>Nguyễn Đức Thắng</t>
  </si>
  <si>
    <t>Nguyễn Thị Thu Hà</t>
  </si>
  <si>
    <t>Phạm Thị Thu Hiền</t>
  </si>
  <si>
    <t>Võ Thị Hồng Lan</t>
  </si>
  <si>
    <t>Nguyễn Thị Thu Tâm</t>
  </si>
  <si>
    <t>Vương Thanh Thủy</t>
  </si>
  <si>
    <t>Lê Nguyễn Mỹ Trâm</t>
  </si>
  <si>
    <t>Nguyễn Thị Bảo Trân</t>
  </si>
  <si>
    <t>Trần Thanh Trúc</t>
  </si>
  <si>
    <t>Lê Văn Bình</t>
  </si>
  <si>
    <t>Ngô Thanh Điền</t>
  </si>
  <si>
    <t>Giỗ Tổ 13/4/2019
Văn nghệ trường : 20/1/2019</t>
  </si>
  <si>
    <t>Giỗ Tổ: 13/4/2019
Văn nghệ trường : 17/5/2019</t>
  </si>
  <si>
    <t>06/4/2019
08/6/2019</t>
  </si>
  <si>
    <t>14/6/2019
17/6/2019</t>
  </si>
  <si>
    <t>03/5/2019
05/5/2019
16/6/2019</t>
  </si>
  <si>
    <r>
      <t xml:space="preserve">Nhiệm vụ 5: </t>
    </r>
    <r>
      <rPr>
        <sz val="13"/>
        <rFont val="Times New Roman"/>
        <family val="1"/>
      </rPr>
      <t>Tham gia cổ vũ văn nghệ (1%)</t>
    </r>
  </si>
  <si>
    <r>
      <t xml:space="preserve">Nhiệm vụ 6: </t>
    </r>
    <r>
      <rPr>
        <sz val="13"/>
        <color indexed="8"/>
        <rFont val="Times New Roman"/>
        <family val="1"/>
      </rPr>
      <t>Đóng tiền hỗ trợ văn nghệ (1%)</t>
    </r>
  </si>
  <si>
    <t>20/1/2019</t>
  </si>
  <si>
    <t>15/3/2019</t>
  </si>
  <si>
    <r>
      <t xml:space="preserve">Nhiệm vụ 7: </t>
    </r>
    <r>
      <rPr>
        <sz val="13"/>
        <color indexed="8"/>
        <rFont val="Times New Roman"/>
        <family val="1"/>
      </rPr>
      <t>Tham dự chung kết HULT PRIZE 2019 (1%)</t>
    </r>
  </si>
  <si>
    <r>
      <t xml:space="preserve">Nhiệm vụ 8: </t>
    </r>
    <r>
      <rPr>
        <sz val="13"/>
        <color indexed="8"/>
        <rFont val="Times New Roman"/>
        <family val="1"/>
      </rPr>
      <t>Biên soạn Chương trình đào tạo 2019 (6%)</t>
    </r>
  </si>
  <si>
    <r>
      <t xml:space="preserve">Nhiệm vụ 9: </t>
    </r>
    <r>
      <rPr>
        <sz val="13"/>
        <color indexed="8"/>
        <rFont val="Times New Roman"/>
        <family val="1"/>
      </rPr>
      <t>Hỗ trợ chuyên môn (7%)</t>
    </r>
  </si>
  <si>
    <t>21/6/2019</t>
  </si>
  <si>
    <r>
      <t xml:space="preserve">Nhiệm vụ 10: </t>
    </r>
    <r>
      <rPr>
        <sz val="13"/>
        <color indexed="8"/>
        <rFont val="Times New Roman"/>
        <family val="1"/>
      </rPr>
      <t>Hướng dẫn Giáo sinh thực tập (3%)</t>
    </r>
  </si>
  <si>
    <t>28/4/2019</t>
  </si>
  <si>
    <r>
      <t xml:space="preserve">Nhiệm vụ 10: </t>
    </r>
    <r>
      <rPr>
        <sz val="13"/>
        <color indexed="8"/>
        <rFont val="Times New Roman"/>
        <family val="1"/>
      </rPr>
      <t>Tập văn nghệ ngoài giờ (1%)</t>
    </r>
  </si>
  <si>
    <t>Ngày 21  tháng  6  năm 2019</t>
  </si>
  <si>
    <t>Tham gia cổ vũ văn nghệ (1%)</t>
  </si>
  <si>
    <t>Đóng tiền hỗ trợ văn nghệ (1%)</t>
  </si>
  <si>
    <t>Tham dự chung kết HULT PRIZE 2019 (1%)</t>
  </si>
  <si>
    <t>Biên soạn Chương trình đào tạo 2019 (6%)</t>
  </si>
  <si>
    <t>Hỗ trợ chuyên môn (7%)</t>
  </si>
  <si>
    <t xml:space="preserve"> Hướng dẫn Giáo sinh thực tập (3%)</t>
  </si>
  <si>
    <t>Tập văn nghệ ngoài giờ (1%)</t>
  </si>
  <si>
    <t>17/05/2019</t>
  </si>
  <si>
    <t>Nhiệm vụ 3: Tham gia tổ chức cuộc thi Hồ Chí Minh - Chân dung một con người</t>
  </si>
  <si>
    <t>19/5/2019</t>
  </si>
  <si>
    <t>Nhiệm vụ 4: Tham gia và vận động sinh viên tham gia cuộc thi Ánh sáng soi đường của TW Đoàn</t>
  </si>
  <si>
    <t>Nhiệm vụ 5: Tham gia ủng hộ và cổ vũ hoạt động văn nghệ của Trường</t>
  </si>
  <si>
    <t xml:space="preserve">17/4/2019 </t>
  </si>
  <si>
    <t>Nhiệm vụ 6:  Tham gia các hoạt động công đoàn: Tham gia và cổ vũ hội thao, hội thi nấu ăn tại  Đầm Sen, tham gia hội thao cụm công đoàn</t>
  </si>
  <si>
    <t>29/4/2019</t>
  </si>
  <si>
    <t>Nhiệm vụ 7: Tham dự thao giảng cấp khoa HK2  năm học 2018-2019</t>
  </si>
  <si>
    <t>Ngày 24 tháng 06 năm 2019</t>
  </si>
  <si>
    <t>Tham gia tổ chức cuộc thi Hồ Chí Minh - Chân dung một con người</t>
  </si>
  <si>
    <t>Tham gia và vận động sinh viên tham gia cuộc thi Ánh sáng soi đường của TW Đoàn</t>
  </si>
  <si>
    <t>Tham gia ủng hộ và cổ vũ hoạt động văn nghệ của Trường</t>
  </si>
  <si>
    <t>Tham gia các hoạt động công đoàn: Tham gia và cổ vũ hội thao, hội thi nấu ăn tại  Đầm Sen, tham gia hội thao cụm công đoàn</t>
  </si>
  <si>
    <t>Tham dự thao giảng cấp khoa HK2  năm học 2018-2019</t>
  </si>
  <si>
    <r>
      <t xml:space="preserve">TRƯỜNG CAO ĐẲNG LÝ TỰ TRỌNG
 THÀNH PHỐ HỒ CHÍ MINH
</t>
    </r>
    <r>
      <rPr>
        <b/>
        <sz val="12"/>
        <rFont val="Times New Roman"/>
        <family val="1"/>
      </rPr>
      <t>KHOA CÔNG NGHỆ THÔNG TIN</t>
    </r>
  </si>
  <si>
    <t>Nhiệm vụ 5
(7%)</t>
  </si>
  <si>
    <t>Hội thi văn nghệ cấp Trường 2%, văn nghệ Giỗ Tổ 1%</t>
  </si>
  <si>
    <t>Mỗi nhiệm vụ 1%</t>
  </si>
  <si>
    <t>Mỗi nhiệm vụ 2%</t>
  </si>
  <si>
    <r>
      <rPr>
        <b/>
        <sz val="13"/>
        <color indexed="8"/>
        <rFont val="Times New Roman"/>
        <family val="1"/>
      </rPr>
      <t>Nhiệm vụ 5:</t>
    </r>
    <r>
      <rPr>
        <sz val="13"/>
        <color indexed="8"/>
        <rFont val="Times New Roman"/>
        <family val="1"/>
      </rPr>
      <t xml:space="preserve"> Tổ chức hội thi sinh viên giỏi cấp Khoa (Vòng 1) (Mỗi nhiệm vụ 2%)</t>
    </r>
  </si>
  <si>
    <t>Mỗi nhiệm vụ 2% (Tổ chức - chuẩn bị, ra đề thi, coi thi, chấm thi)</t>
  </si>
  <si>
    <r>
      <t xml:space="preserve">Nhiệm vụ 6: </t>
    </r>
    <r>
      <rPr>
        <sz val="13"/>
        <color indexed="8"/>
        <rFont val="Times New Roman"/>
        <family val="1"/>
      </rPr>
      <t>Tham gia Câu lạc bộ Tin học: Báo cáo chuyên đề; cập nhật dữ liệu + phản hồi trang Web; quản lý trang Web (Mỗi nhiệm vụ 2%)</t>
    </r>
  </si>
  <si>
    <r>
      <rPr>
        <b/>
        <sz val="13"/>
        <color indexed="8"/>
        <rFont val="Times New Roman"/>
        <family val="1"/>
      </rPr>
      <t>Nhiệm vụ 7:</t>
    </r>
    <r>
      <rPr>
        <sz val="13"/>
        <color indexed="8"/>
        <rFont val="Times New Roman"/>
        <family val="1"/>
      </rPr>
      <t xml:space="preserve">  Huy động doanh nghiệp tài trợ cho SV &amp; GV Khoa CNTT tham dự Olympic Tin học Sinh viên Việt Nam, Kỳ thi lập trình sinh viên quốc tế ACM/ICPC được tổ chức tại Đà Nẵng  </t>
    </r>
  </si>
  <si>
    <t xml:space="preserve">  Mỗi doanh nghiệp đồng ý cam kết tài trợ tối thiểu 1 triệu đồng hỗ trợ cho SV &amp; GV Khoa CNTT tham dự Olympic Tin học Sinh viên Việt Nam, Kỳ thi lập trình sinh viên quốc tế ACM/ICPC được tổ chức tại Đà Nẵng.</t>
  </si>
  <si>
    <t>Tổ chức hội thi sinh viên giỏi cấp Khoa (Vòng 1) (Mỗi nhiệm vụ 2%)</t>
  </si>
  <si>
    <t>Tham gia Câu lạc bộ Tin học: Báo cáo chuyên đề; cập nhật dữ liệu + phản hồi trang Web; quản lý trang Web (Mỗi nhiệm vụ 2%)</t>
  </si>
  <si>
    <t xml:space="preserve">Huy động doanh nghiệp tài trợ cho SV &amp; GV Khoa CNTT tham dự Olympic Tin học Sinh viên Việt Nam, Kỳ thi lập trình sinh viên quốc tế ACM/ICPC được tổ chức tại Đà Nẵng  </t>
  </si>
  <si>
    <t>BẢNG XÁC ĐỊNH KHỐI LƯỢNG CÔNG VIỆC QUÝ 2/2019</t>
  </si>
  <si>
    <r>
      <t>Mức độ hoàn thành khối lượng công việc được giao</t>
    </r>
    <r>
      <rPr>
        <b/>
        <sz val="10"/>
        <rFont val="Times New Roman"/>
        <family val="1"/>
      </rPr>
      <t xml:space="preserve"> (tối đa 70%)</t>
    </r>
  </si>
  <si>
    <t>Nhiệm vụ 6 (2%)</t>
  </si>
  <si>
    <t>Nhiệm vụ 7 (6%)</t>
  </si>
  <si>
    <t>Nhiệm vụ 9 (3%)</t>
  </si>
  <si>
    <t>Nhiệm vụ 10 (0%)</t>
  </si>
  <si>
    <r>
      <rPr>
        <b/>
        <sz val="12"/>
        <color indexed="8"/>
        <rFont val="Times New Roman"/>
        <family val="1"/>
      </rPr>
      <t>Nhiệm vụ 1:</t>
    </r>
    <r>
      <rPr>
        <sz val="12"/>
        <color indexed="8"/>
        <rFont val="Times New Roman"/>
        <family val="1"/>
      </rPr>
      <t xml:space="preserve"> Tham gia hội thi văn nghệ (2%)/ văn nghệ ngày Giỗ Tổ (1%)</t>
    </r>
  </si>
  <si>
    <r>
      <rPr>
        <b/>
        <sz val="12"/>
        <color indexed="8"/>
        <rFont val="Times New Roman"/>
        <family val="1"/>
      </rPr>
      <t>Nhiệm vụ 2:</t>
    </r>
    <r>
      <rPr>
        <sz val="12"/>
        <color indexed="8"/>
        <rFont val="Times New Roman"/>
        <family val="1"/>
      </rPr>
      <t xml:space="preserve"> Tham gia hội thao, hội thi cụm công đoàn (1%)/ khối thi đua (1%)</t>
    </r>
  </si>
  <si>
    <t>Tháng 4/2019</t>
  </si>
  <si>
    <t>Tháng 6/2019</t>
  </si>
  <si>
    <r>
      <rPr>
        <b/>
        <sz val="12"/>
        <color indexed="8"/>
        <rFont val="Times New Roman"/>
        <family val="1"/>
      </rPr>
      <t>Nhiệm vụ 3:</t>
    </r>
    <r>
      <rPr>
        <sz val="12"/>
        <color indexed="8"/>
        <rFont val="Times New Roman"/>
        <family val="1"/>
      </rPr>
      <t xml:space="preserve"> Tham gia tuyển sinh trực tuyến (live stream) (2%) / Hỗ trợ hội thi thiết bị đào tạo tự làm (2%)</t>
    </r>
  </si>
  <si>
    <r>
      <t>Nhiệm vụ 4:</t>
    </r>
    <r>
      <rPr>
        <sz val="12"/>
        <color indexed="8"/>
        <rFont val="Times New Roman"/>
        <family val="1"/>
      </rPr>
      <t xml:space="preserve"> Thực hiện (Tham gia, chuẩn bị) đón các đoàn đến tham quan Trường (1%)</t>
    </r>
  </si>
  <si>
    <r>
      <rPr>
        <b/>
        <sz val="12"/>
        <color indexed="8"/>
        <rFont val="Times New Roman"/>
        <family val="1"/>
      </rPr>
      <t>Nhiệm vụ 5:</t>
    </r>
    <r>
      <rPr>
        <sz val="12"/>
        <color indexed="8"/>
        <rFont val="Times New Roman"/>
        <family val="1"/>
      </rPr>
      <t xml:space="preserve"> Tham gia, hỗ trợ thi “Xe Robot Khoa Điện - Điện tử 2019”</t>
    </r>
  </si>
  <si>
    <t>Tháng 3/2019</t>
  </si>
  <si>
    <r>
      <t>Nhiệm vụ 6:</t>
    </r>
    <r>
      <rPr>
        <sz val="12"/>
        <rFont val="Times New Roman"/>
        <family val="1"/>
      </rPr>
      <t xml:space="preserve"> Tham gia, hỗ trợ Hội thi giỏi nghề cấp Thành Đoàn ngành Điện tử cho HS - SV </t>
    </r>
  </si>
  <si>
    <t>Tháng 2/2019</t>
  </si>
  <si>
    <r>
      <t xml:space="preserve">Nhiệm vụ 7: </t>
    </r>
    <r>
      <rPr>
        <sz val="12"/>
        <rFont val="Times New Roman"/>
        <family val="1"/>
      </rPr>
      <t>Xây dựng chương trình khung, chương trình chi tiết các ngành năm 2019</t>
    </r>
  </si>
  <si>
    <r>
      <t xml:space="preserve">Nhiệm vụ 8: </t>
    </r>
    <r>
      <rPr>
        <sz val="12"/>
        <rFont val="Times New Roman"/>
        <family val="1"/>
      </rPr>
      <t xml:space="preserve">Xây dựng chương trình CDIO cho ngành Điện - Điện tử </t>
    </r>
  </si>
  <si>
    <r>
      <t xml:space="preserve">Nhiệm vụ 9: </t>
    </r>
    <r>
      <rPr>
        <sz val="12"/>
        <rFont val="Times New Roman"/>
        <family val="1"/>
      </rPr>
      <t>Tham gia, hỗ trợ Hội thi HS - SV giỏi nghề cấp Khoa Điện - Điện tử</t>
    </r>
  </si>
  <si>
    <t>Tháng 5/2019</t>
  </si>
  <si>
    <t xml:space="preserve">Nhiệm vụ 10: </t>
  </si>
  <si>
    <t>Ngày        tháng       năm 2019</t>
  </si>
  <si>
    <t>Tham gia, hỗ trợ thi “Xe Robot Khoa Điện - Điện tử 2019”</t>
  </si>
  <si>
    <t xml:space="preserve">Tham gia, hỗ trợ Hội thi giỏi nghề cấp Thành Đoàn ngành Điện tử cho HS - SV </t>
  </si>
  <si>
    <t>Xây dựng chương trình khung, chương trình chi tiết các ngành năm 2019</t>
  </si>
  <si>
    <t xml:space="preserve">Xây dựng chương trình CDIO cho ngành Điện - Điện tử </t>
  </si>
  <si>
    <t>Tham gia, hỗ trợ Hội thi HS - SV giỏi nghề cấp Khoa Điện - Điện tử</t>
  </si>
  <si>
    <t>ĐƠN VỊ: Khoa Động lực</t>
  </si>
  <si>
    <t>Nhiệm vụ riêng của từng đơn vị
(tối đa 20%)</t>
  </si>
  <si>
    <t>Nhiệm vụ 5
(6%)</t>
  </si>
  <si>
    <t>Nhiệm vụ 6
(4%)</t>
  </si>
  <si>
    <t>Tỉ lệ  08 Nhiệm vụ</t>
  </si>
  <si>
    <r>
      <t>Ghi chú:</t>
    </r>
    <r>
      <rPr>
        <b/>
        <sz val="13"/>
        <color rgb="FFFF000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</si>
  <si>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Hội thi văn nghệ/ văn nghệ ngày Giỗ Tổ</t>
  </si>
  <si>
    <t>Tham gia hội thao, hội thi cụm công đoàn</t>
  </si>
  <si>
    <t>Thực hiện đón các đoàn đến tham quan Trường</t>
  </si>
  <si>
    <t>Hướng dẫn sinh viên làm Khóa luận Tốt nghiệp
(Khóa luận Tốt nghiệp khóa 16CD-Ô và 17C1)</t>
  </si>
  <si>
    <t xml:space="preserve">Hỗ trợ giảng dạy/Hỗ trợ xếp thời khóa biểu </t>
  </si>
  <si>
    <t>20/4/2019</t>
  </si>
  <si>
    <t>Soạn đề thi/duyệt đề thi</t>
  </si>
  <si>
    <t>25/6/2019</t>
  </si>
  <si>
    <t>Tham gia thi Hội thi thiết bị tự làm</t>
  </si>
  <si>
    <t>Nhiệm vụ 6 (15%)</t>
  </si>
  <si>
    <t>Tham gia Hôị diễn Văn nghệ cấp Trường (2%)</t>
  </si>
  <si>
    <t>Từ tháng 4/2019</t>
  </si>
  <si>
    <t>1. Đặng Thế Huân
4. Nguyễn Vũ Xuân Thì
6. Phan Văn Hòa 
7. Trần Đình Khoa</t>
  </si>
  <si>
    <t>1. Hoàng Văn Viết</t>
  </si>
  <si>
    <t>1. Đinh Đồng Hiệp
2. Hoàng Văn Viết 
3. Đặng Thế Huân
4. Võ Anh Hào
5. Nguyễn Vũ Xuân Thì
6. Phan Văn Hòa 
7. Đỗ Trọng Quý</t>
  </si>
  <si>
    <r>
      <t xml:space="preserve">Nhiệm vụ 5: </t>
    </r>
    <r>
      <rPr>
        <sz val="13"/>
        <rFont val="Times New Roman"/>
        <family val="1"/>
      </rPr>
      <t xml:space="preserve">Tham gia tư vấn tuyển sinh tại khoa  </t>
    </r>
  </si>
  <si>
    <r>
      <t xml:space="preserve">Nhiệm vụ 6: </t>
    </r>
    <r>
      <rPr>
        <sz val="13"/>
        <rFont val="Times New Roman"/>
        <family val="1"/>
      </rPr>
      <t>Tham gia viết chương trình đào tạo 2019</t>
    </r>
  </si>
  <si>
    <t>1. Đinh Đồng Hiệp
2. Hoàng Văn Viết 
3. Đặng Thế Huân
4. Võ Anh Hào
5. Nguyễn Vũ Xuân Thì
6. Phan Văn Hòa 
7. Trần Đình Khoa
8. Đỗ Trọng Quý
9. Võ Phước Quang</t>
  </si>
  <si>
    <t>Ngày 24 tháng  6  năm 2019</t>
  </si>
  <si>
    <t xml:space="preserve">Tham gia tư vấn tuyển sinh tại khoa </t>
  </si>
  <si>
    <t>Tham gia viết chương trình đào tạo 2019</t>
  </si>
  <si>
    <r>
      <t xml:space="preserve">TRƯỜNG CAO ĐẲNG LÝ TỰ TRỌNG
 THÀNH PHỐ HỒ CHÍ MINH
</t>
    </r>
    <r>
      <rPr>
        <b/>
        <sz val="12"/>
        <rFont val="Times New Roman"/>
        <family val="1"/>
      </rPr>
      <t>ĐƠN VỊ: MAY - THỜI TRANG</t>
    </r>
  </si>
  <si>
    <t>Nhiệm vụ 5
(8%)</t>
  </si>
  <si>
    <t>Nhiệm vụ 6
(8%)</t>
  </si>
  <si>
    <t>Nhiệm vụ 7
5%)</t>
  </si>
  <si>
    <t xml:space="preserve">Nhiệm vụ 7
</t>
  </si>
  <si>
    <t>Chế Vân Cầm</t>
  </si>
  <si>
    <t>15/03/2019</t>
  </si>
  <si>
    <r>
      <t xml:space="preserve">Nhiệm vụ 5: </t>
    </r>
    <r>
      <rPr>
        <sz val="13"/>
        <color indexed="8"/>
        <rFont val="Times New Roman"/>
        <family val="1"/>
      </rPr>
      <t>Tham gia đào tạo kép (giữa nhà trường và doanh nghiệp)</t>
    </r>
  </si>
  <si>
    <t>15/4/2019</t>
  </si>
  <si>
    <r>
      <t xml:space="preserve">Nhiệm vụ 6: </t>
    </r>
    <r>
      <rPr>
        <sz val="13"/>
        <color indexed="8"/>
        <rFont val="Times New Roman"/>
        <family val="1"/>
      </rPr>
      <t>Tham gia triển lãm và chụp hình bộ sưu tập cưới</t>
    </r>
  </si>
  <si>
    <t>15/5/2019</t>
  </si>
  <si>
    <r>
      <t xml:space="preserve">Nhiệm vụ 7: </t>
    </r>
    <r>
      <rPr>
        <sz val="13"/>
        <color indexed="8"/>
        <rFont val="Times New Roman"/>
        <family val="1"/>
      </rPr>
      <t>Giới thiệu công ty thực tập tốt nghiệp</t>
    </r>
  </si>
  <si>
    <t>22/06/2019</t>
  </si>
  <si>
    <r>
      <t xml:space="preserve">Nhiệm vụ 8: </t>
    </r>
    <r>
      <rPr>
        <sz val="13"/>
        <color indexed="8"/>
        <rFont val="Times New Roman"/>
        <family val="1"/>
      </rPr>
      <t>Thi vệ sinh an toàn lao động năm 2019</t>
    </r>
  </si>
  <si>
    <t>20/06/2019</t>
  </si>
  <si>
    <t>Tham gia đào tạo kép (giữa nhà trường và doanh nghiệp)</t>
  </si>
  <si>
    <t>Tham gia triển lãm và chụp hình bộ sưu tập cưới</t>
  </si>
  <si>
    <t>Giới thiệu công ty thực tập tốt nghiệp</t>
  </si>
  <si>
    <t>Thi vệ sinh an toàn lao động năm 2019</t>
  </si>
  <si>
    <r>
      <t>Nhiệm vụ 1:</t>
    </r>
    <r>
      <rPr>
        <sz val="13"/>
        <color indexed="8"/>
        <rFont val="Times New Roman"/>
        <family val="1"/>
      </rPr>
      <t xml:space="preserve"> Tham gia hội thi văn nghệ/văn nghệ ngày Giỗ Tổ (Hội thi văn nghệ cấp Trường 2%, văn nghệ Giỗ Tổ 1%)</t>
    </r>
  </si>
  <si>
    <r>
      <rPr>
        <b/>
        <sz val="13"/>
        <color indexed="8"/>
        <rFont val="Times New Roman"/>
        <family val="1"/>
      </rPr>
      <t>Nhiệm vụ 2:</t>
    </r>
    <r>
      <rPr>
        <sz val="13"/>
        <color indexed="8"/>
        <rFont val="Times New Roman"/>
        <family val="1"/>
      </rPr>
      <t>Tham gia hội thao, hội thi cụm công đoàn/khối thi đua (Mỗi nhiệm vụ 1%)</t>
    </r>
  </si>
  <si>
    <r>
      <t>Nhiệm vụ 5:</t>
    </r>
    <r>
      <rPr>
        <sz val="13"/>
        <rFont val="Times New Roman"/>
        <family val="1"/>
      </rPr>
      <t xml:space="preserve"> Cổ vũ, hỗ trợ hội thi văn nghệ </t>
    </r>
  </si>
  <si>
    <r>
      <t>Nhiệm vụ 6:</t>
    </r>
    <r>
      <rPr>
        <sz val="13"/>
        <rFont val="Times New Roman"/>
        <family val="1"/>
      </rPr>
      <t xml:space="preserve"> Cổ vũ, hỗ trợ hội thao</t>
    </r>
  </si>
  <si>
    <t>%</t>
  </si>
  <si>
    <r>
      <t xml:space="preserve">Nhiệm vụ 7: </t>
    </r>
    <r>
      <rPr>
        <sz val="13"/>
        <rFont val="Times New Roman"/>
        <family val="1"/>
      </rPr>
      <t>Tham gia giải thưởng Hult tại HT TU 111 Bà Huyện Thanh Quan Q3</t>
    </r>
  </si>
  <si>
    <r>
      <t xml:space="preserve">Nhiệm vụ 8: </t>
    </r>
    <r>
      <rPr>
        <sz val="13"/>
        <rFont val="Times New Roman"/>
        <family val="1"/>
      </rPr>
      <t>Sinh hoạt Câu lạc bộ Pháp luật vào lúc 9g đến 10g sáng thứ 7 hàng tuần</t>
    </r>
  </si>
  <si>
    <r>
      <t xml:space="preserve">Nhiệm vụ 9: </t>
    </r>
    <r>
      <rPr>
        <sz val="13"/>
        <rFont val="Times New Roman"/>
        <family val="1"/>
      </rPr>
      <t>Sinh hoạt Câu lạc bộ Khởi nghiệp vào lúc 8g đến 10g sáng thứ 7 hàng tuần</t>
    </r>
  </si>
  <si>
    <t>Ngày   22     tháng   06    năm 2019</t>
  </si>
  <si>
    <t xml:space="preserve">Cổ vũ, hỗ trợ hội thi văn nghệ </t>
  </si>
  <si>
    <t>Cổ vũ, hỗ trợ hội thao</t>
  </si>
  <si>
    <t xml:space="preserve"> Tham gia giải thưởng Hult tại HT TU 111 Bà Huyện Thanh Quan Q3</t>
  </si>
  <si>
    <t>Sinh hoạt Câu lạc bộ Pháp luật vào lúc 9g đến 10g sáng thứ 7 hàng tuần</t>
  </si>
  <si>
    <t>Sinh hoạt Câu lạc bộ Khởi nghiệp vào lúc 8g đến 10g sáng thứ 7 hàng tuần</t>
  </si>
  <si>
    <t>Nguyễn Trọng Thạch</t>
  </si>
  <si>
    <r>
      <t xml:space="preserve">Nhiệm vụ 5: </t>
    </r>
    <r>
      <rPr>
        <sz val="13"/>
        <color indexed="8"/>
        <rFont val="Times New Roman"/>
        <family val="1"/>
      </rPr>
      <t>Kiểm tra, kiểm soát nội dung, khối lượng môn học trong đề cương chi tiết hệ đào tạo Cao đẳng và Trung cấp. Điều chỉnh phù hợp theo hệ đào tạo</t>
    </r>
  </si>
  <si>
    <r>
      <t xml:space="preserve">Nhiệm vụ 6: </t>
    </r>
    <r>
      <rPr>
        <sz val="13"/>
        <color indexed="8"/>
        <rFont val="Times New Roman"/>
        <family val="1"/>
      </rPr>
      <t>Xây dựng Chương trình Đào tạo mở ngành Quản lý Xây dựng</t>
    </r>
  </si>
  <si>
    <r>
      <t xml:space="preserve">Nhiệm vụ 7: </t>
    </r>
    <r>
      <rPr>
        <sz val="13"/>
        <color indexed="8"/>
        <rFont val="Times New Roman"/>
        <family val="1"/>
      </rPr>
      <t>Quản lý thiết bị đào tạo</t>
    </r>
  </si>
  <si>
    <r>
      <t xml:space="preserve">Nhiệm vụ 8: </t>
    </r>
    <r>
      <rPr>
        <sz val="13"/>
        <color indexed="8"/>
        <rFont val="Times New Roman"/>
        <family val="1"/>
      </rPr>
      <t>Tham khảo, nghiên cứu mô hình Xưởng thực hành cho Khoa</t>
    </r>
  </si>
  <si>
    <t>Kiểm tra, kiểm soát nội dung, khối lượng môn học trong đề cương chi tiết hệ đào tạo Cao đẳng và Trung cấp. Điều chỉnh phù hợp theo hệ đào tạo</t>
  </si>
  <si>
    <t>Khoa Xây dụng</t>
  </si>
  <si>
    <t>Xây dựng Chương trình Đào tạo mở ngành Quản lý Xây dựng</t>
  </si>
  <si>
    <t xml:space="preserve"> Quản lý thiết bị đào tạo</t>
  </si>
  <si>
    <t xml:space="preserve"> Tham khảo, nghiên cứu mô hình Xưởng thực hành cho Khoa</t>
  </si>
  <si>
    <t>Tham gia tuyển sinh trực tuyến, hỗ trợ thi thiết bị tự làm</t>
  </si>
  <si>
    <t>I.</t>
  </si>
  <si>
    <t>PHÒNG TỔ CHỨC - HÀNH CHÍNH - TỔNG HỢP</t>
  </si>
  <si>
    <t>II.</t>
  </si>
  <si>
    <t>PHÒNG CÔNG TÁC CHÍNH TRỊ - HSSV</t>
  </si>
  <si>
    <r>
      <t xml:space="preserve">TRƯỜNG CAO ĐẲNG LÝ TỰ TRỌNG
 THÀNH PHỐ HỒ CHÍ MINH
</t>
    </r>
    <r>
      <rPr>
        <b/>
        <sz val="12"/>
        <rFont val="Times New Roman"/>
        <family val="1"/>
      </rPr>
      <t>TRUNG TÂM ĐÀO TẠO
LÝ TỰ TRỌNG</t>
    </r>
  </si>
  <si>
    <r>
      <t xml:space="preserve">Nhiệm vụ 5: </t>
    </r>
    <r>
      <rPr>
        <sz val="13"/>
        <color indexed="8"/>
        <rFont val="Times New Roman"/>
        <family val="1"/>
      </rPr>
      <t>Hỗ trợ gửi tin nhắn cho Học sinh nộp hồ sơ</t>
    </r>
  </si>
  <si>
    <t>Hỗ trợ gửi tin nhắn cho Học sinh nộp hồ sơ</t>
  </si>
  <si>
    <t>Lê Xuân Thiện</t>
  </si>
  <si>
    <t>Hồ Minh Lợi</t>
  </si>
  <si>
    <t>Nguyễn Ngọc Hiệp</t>
  </si>
  <si>
    <t>Nguyễn Thị Kim Anh</t>
  </si>
  <si>
    <t>Phạm Thị Lê Chi</t>
  </si>
  <si>
    <t>Bùi Thị Dương</t>
  </si>
  <si>
    <t>Hà Nhật Thanh</t>
  </si>
  <si>
    <t>Trần Thị Thu Hà</t>
  </si>
  <si>
    <t>Phan Đức Long</t>
  </si>
  <si>
    <t>Trần Văn Lý</t>
  </si>
  <si>
    <t>Lê Thị Nữ</t>
  </si>
  <si>
    <t>Nguyễn Tất Thắng</t>
  </si>
  <si>
    <t>Nguyễn Thị Nhung</t>
  </si>
  <si>
    <t>Nguyễn Trung Dũng</t>
  </si>
  <si>
    <t>Lê Thị Hà Giang</t>
  </si>
  <si>
    <t>Huỳnh Văn Hiếu</t>
  </si>
  <si>
    <t>Bùi Đức Phước</t>
  </si>
  <si>
    <t>Võ Thị Tuyết</t>
  </si>
  <si>
    <t>Trịnh Tuấn Vũ</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</si>
</sst>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0%"/>
    <numFmt numFmtId="165" formatCode="0_);\(0\)"/>
  </numFmts>
  <fonts count="66"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sz val="13"/>
      <color indexed="8"/>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sz val="10"/>
      <name val="VNI-Times"/>
    </font>
    <font>
      <b/>
      <sz val="11"/>
      <name val="Times New Roman"/>
      <family val="1"/>
    </font>
    <font>
      <b/>
      <sz val="14"/>
      <name val="Times New Roman"/>
      <family val="1"/>
    </font>
    <font>
      <sz val="12"/>
      <name val="Times New Roman"/>
      <family val="1"/>
    </font>
    <font>
      <sz val="11"/>
      <name val="Times New Roman"/>
      <family val="1"/>
    </font>
    <font>
      <b/>
      <sz val="16"/>
      <name val="Times New Roman"/>
      <family val="1"/>
    </font>
    <font>
      <sz val="12"/>
      <color indexed="8"/>
      <name val="Times New Roman"/>
      <family val="1"/>
    </font>
    <font>
      <b/>
      <sz val="11"/>
      <color theme="1"/>
      <name val="Calibri"/>
      <family val="2"/>
      <scheme val="minor"/>
    </font>
    <font>
      <sz val="14"/>
      <color theme="1"/>
      <name val="Times New Roman"/>
      <family val="1"/>
    </font>
    <font>
      <b/>
      <sz val="13"/>
      <color theme="1"/>
      <name val="Times New Roman"/>
      <family val="1"/>
    </font>
    <font>
      <sz val="14"/>
      <name val="Times New Roman"/>
      <family val="1"/>
    </font>
    <font>
      <b/>
      <sz val="12"/>
      <color indexed="8"/>
      <name val="Times New Roman"/>
      <family val="1"/>
    </font>
    <font>
      <sz val="12"/>
      <color theme="1"/>
      <name val="Calibri"/>
      <family val="2"/>
      <scheme val="minor"/>
    </font>
    <font>
      <sz val="9"/>
      <name val="Times New Roman"/>
      <family val="1"/>
    </font>
    <font>
      <sz val="11"/>
      <name val="Calibri"/>
      <family val="2"/>
      <scheme val="minor"/>
    </font>
    <font>
      <sz val="9"/>
      <color indexed="81"/>
      <name val="Tahoma"/>
      <family val="2"/>
    </font>
    <font>
      <b/>
      <sz val="9"/>
      <color indexed="81"/>
      <name val="Tahoma"/>
      <family val="2"/>
    </font>
    <font>
      <b/>
      <sz val="13"/>
      <color indexed="10"/>
      <name val="Times New Roman"/>
      <family val="1"/>
    </font>
    <font>
      <sz val="14"/>
      <color indexed="8"/>
      <name val="Times New Roman"/>
      <family val="1"/>
    </font>
    <font>
      <sz val="14"/>
      <name val="Calibri"/>
      <family val="2"/>
      <scheme val="minor"/>
    </font>
    <font>
      <b/>
      <sz val="12"/>
      <color indexed="10"/>
      <name val="Times New Roman"/>
      <family val="1"/>
    </font>
    <font>
      <b/>
      <sz val="10"/>
      <color theme="1"/>
      <name val="Times New Roman"/>
      <family val="1"/>
    </font>
    <font>
      <sz val="10"/>
      <name val="Times New Roman"/>
      <family val="1"/>
    </font>
    <font>
      <sz val="10"/>
      <color theme="1"/>
      <name val="Times New Roman"/>
      <family val="1"/>
    </font>
    <font>
      <sz val="11"/>
      <color rgb="FFFF0000"/>
      <name val="Calibri"/>
      <family val="2"/>
      <scheme val="minor"/>
    </font>
    <font>
      <sz val="13"/>
      <color indexed="10"/>
      <name val="Times New Roman"/>
      <family val="1"/>
    </font>
    <font>
      <b/>
      <u/>
      <sz val="11"/>
      <color indexed="8"/>
      <name val="Times New Roman"/>
      <family val="1"/>
    </font>
    <font>
      <sz val="11"/>
      <color indexed="8"/>
      <name val="Times New Roman"/>
      <family val="1"/>
    </font>
    <font>
      <b/>
      <i/>
      <sz val="14"/>
      <color indexed="8"/>
      <name val="Times New Roman"/>
      <family val="1"/>
    </font>
    <font>
      <b/>
      <sz val="12"/>
      <color rgb="FFFF0000"/>
      <name val="Times New Roman"/>
      <family val="1"/>
    </font>
    <font>
      <b/>
      <sz val="13"/>
      <color rgb="FFFF0000"/>
      <name val="Times New Roman"/>
      <family val="1"/>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EBF6F9"/>
        <bgColor indexed="64"/>
      </patternFill>
    </fill>
    <fill>
      <patternFill patternType="solid">
        <fgColor rgb="FFD9FEC6"/>
        <bgColor indexed="64"/>
      </patternFill>
    </fill>
  </fills>
  <borders count="3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ck">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thick">
        <color indexed="64"/>
      </bottom>
      <diagonal/>
    </border>
  </borders>
  <cellStyleXfs count="60">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19" fillId="0" borderId="0"/>
    <xf numFmtId="0" fontId="35" fillId="0" borderId="0"/>
    <xf numFmtId="0" fontId="1" fillId="0" borderId="0"/>
  </cellStyleXfs>
  <cellXfs count="672">
    <xf numFmtId="0" fontId="0" fillId="0" borderId="0" xfId="0"/>
    <xf numFmtId="0" fontId="0" fillId="0" borderId="0" xfId="0" applyAlignment="1">
      <alignment vertical="center"/>
    </xf>
    <xf numFmtId="0" fontId="21" fillId="0" borderId="10" xfId="51" applyFont="1" applyFill="1" applyBorder="1" applyAlignment="1">
      <alignment horizontal="center" vertical="center"/>
    </xf>
    <xf numFmtId="0" fontId="24" fillId="0" borderId="0" xfId="51" applyFont="1" applyFill="1" applyAlignment="1">
      <alignment horizontal="center"/>
    </xf>
    <xf numFmtId="0" fontId="20" fillId="0" borderId="10" xfId="51" applyFont="1" applyFill="1" applyBorder="1" applyAlignment="1">
      <alignment horizontal="center" vertical="center"/>
    </xf>
    <xf numFmtId="0" fontId="24" fillId="0" borderId="0" xfId="51" applyFont="1" applyFill="1" applyAlignment="1"/>
    <xf numFmtId="0" fontId="29" fillId="0" borderId="10" xfId="0" applyFont="1" applyFill="1" applyBorder="1" applyAlignment="1" applyProtection="1">
      <alignment horizontal="center" vertical="center" wrapText="1"/>
      <protection locked="0"/>
    </xf>
    <xf numFmtId="0" fontId="28" fillId="0" borderId="10" xfId="51" applyFont="1" applyFill="1" applyBorder="1" applyAlignment="1">
      <alignment horizontal="center" vertical="center" wrapText="1"/>
    </xf>
    <xf numFmtId="0" fontId="28" fillId="0" borderId="10" xfId="1" applyFont="1" applyFill="1" applyBorder="1" applyAlignment="1">
      <alignment horizontal="center" vertical="center" wrapText="1"/>
    </xf>
    <xf numFmtId="9" fontId="21" fillId="0" borderId="10" xfId="51" applyNumberFormat="1" applyFont="1" applyFill="1" applyBorder="1" applyAlignment="1">
      <alignment horizontal="center" vertical="center"/>
    </xf>
    <xf numFmtId="9" fontId="31" fillId="0" borderId="10" xfId="0" applyNumberFormat="1" applyFont="1" applyBorder="1" applyAlignment="1">
      <alignment horizontal="center"/>
    </xf>
    <xf numFmtId="0" fontId="31" fillId="0" borderId="10" xfId="0" applyFont="1" applyBorder="1" applyAlignment="1">
      <alignment horizontal="center"/>
    </xf>
    <xf numFmtId="0" fontId="30" fillId="0" borderId="10" xfId="51" applyFont="1" applyFill="1" applyBorder="1" applyAlignment="1">
      <alignment horizontal="center" vertical="center" wrapText="1"/>
    </xf>
    <xf numFmtId="10" fontId="29" fillId="0" borderId="10" xfId="1" applyNumberFormat="1" applyFont="1" applyFill="1" applyBorder="1" applyAlignment="1">
      <alignment horizontal="center" vertical="center" wrapText="1"/>
    </xf>
    <xf numFmtId="164" fontId="34" fillId="0" borderId="10" xfId="1" applyNumberFormat="1" applyFont="1" applyFill="1" applyBorder="1" applyAlignment="1">
      <alignment horizontal="center" vertical="center"/>
    </xf>
    <xf numFmtId="9" fontId="29" fillId="0" borderId="10" xfId="1" applyNumberFormat="1" applyFont="1" applyFill="1" applyBorder="1" applyAlignment="1">
      <alignment horizontal="center" vertical="center"/>
    </xf>
    <xf numFmtId="14" fontId="34" fillId="0" borderId="10" xfId="1" applyNumberFormat="1" applyFont="1" applyFill="1" applyBorder="1" applyAlignment="1">
      <alignment horizontal="center" vertical="center" wrapText="1"/>
    </xf>
    <xf numFmtId="0" fontId="23" fillId="0" borderId="10" xfId="1" applyFont="1" applyFill="1" applyBorder="1" applyAlignment="1">
      <alignment horizontal="center" vertical="center" wrapText="1"/>
    </xf>
    <xf numFmtId="0" fontId="24" fillId="0" borderId="0" xfId="51" applyFont="1" applyFill="1" applyAlignment="1">
      <alignment horizontal="center" vertical="center"/>
    </xf>
    <xf numFmtId="0" fontId="25" fillId="0" borderId="10" xfId="0" quotePrefix="1" applyFont="1" applyBorder="1" applyAlignment="1">
      <alignment horizontal="center" vertical="center"/>
    </xf>
    <xf numFmtId="0" fontId="25" fillId="0" borderId="10" xfId="0" applyFont="1" applyBorder="1" applyAlignment="1">
      <alignment horizontal="center" vertical="center"/>
    </xf>
    <xf numFmtId="0" fontId="21" fillId="0" borderId="13" xfId="51" quotePrefix="1" applyFont="1" applyFill="1" applyBorder="1" applyAlignment="1">
      <alignment horizontal="center" vertical="center"/>
    </xf>
    <xf numFmtId="0" fontId="21" fillId="0" borderId="11" xfId="58" applyFont="1" applyBorder="1" applyAlignment="1">
      <alignment vertical="center" wrapText="1"/>
    </xf>
    <xf numFmtId="0" fontId="21" fillId="0" borderId="15" xfId="57" applyFont="1" applyFill="1" applyBorder="1" applyAlignment="1">
      <alignment horizontal="left" vertical="center"/>
    </xf>
    <xf numFmtId="0" fontId="0" fillId="0" borderId="0" xfId="0" applyAlignment="1">
      <alignment horizontal="center" vertical="center"/>
    </xf>
    <xf numFmtId="14" fontId="25" fillId="0" borderId="10" xfId="0" applyNumberFormat="1" applyFont="1" applyBorder="1" applyAlignment="1">
      <alignment horizontal="center" vertical="center"/>
    </xf>
    <xf numFmtId="0" fontId="21" fillId="0" borderId="11" xfId="58" applyFont="1" applyFill="1" applyBorder="1" applyAlignment="1">
      <alignment vertical="center" wrapText="1"/>
    </xf>
    <xf numFmtId="0" fontId="21" fillId="0" borderId="10" xfId="51" applyFont="1" applyFill="1" applyBorder="1" applyAlignment="1">
      <alignment horizontal="left" vertical="center"/>
    </xf>
    <xf numFmtId="0" fontId="0" fillId="0" borderId="0" xfId="0" applyFill="1"/>
    <xf numFmtId="0" fontId="25" fillId="0" borderId="10" xfId="0" applyFont="1" applyFill="1" applyBorder="1" applyAlignment="1">
      <alignment horizontal="center" vertical="center"/>
    </xf>
    <xf numFmtId="0" fontId="31" fillId="24" borderId="11" xfId="0" applyFont="1" applyFill="1" applyBorder="1" applyAlignment="1">
      <alignment vertical="center" wrapText="1"/>
    </xf>
    <xf numFmtId="0" fontId="38" fillId="24" borderId="11" xfId="0" applyFont="1" applyFill="1" applyBorder="1" applyAlignment="1">
      <alignment vertical="center" wrapText="1"/>
    </xf>
    <xf numFmtId="0" fontId="38" fillId="0" borderId="10" xfId="0" applyFont="1" applyFill="1" applyBorder="1" applyAlignment="1">
      <alignment vertical="center" wrapText="1"/>
    </xf>
    <xf numFmtId="0" fontId="38" fillId="24" borderId="10" xfId="0" applyFont="1" applyFill="1" applyBorder="1" applyAlignment="1">
      <alignment vertical="center" wrapText="1"/>
    </xf>
    <xf numFmtId="0" fontId="41" fillId="0" borderId="10" xfId="0" applyFont="1" applyFill="1" applyBorder="1" applyAlignment="1" applyProtection="1">
      <alignment horizontal="center" vertical="center" wrapText="1"/>
      <protection locked="0"/>
    </xf>
    <xf numFmtId="0" fontId="31" fillId="0" borderId="10" xfId="0" applyFont="1" applyBorder="1" applyAlignment="1">
      <alignment horizontal="center" vertical="center"/>
    </xf>
    <xf numFmtId="0" fontId="37" fillId="0" borderId="0" xfId="51" applyFont="1" applyFill="1" applyAlignment="1"/>
    <xf numFmtId="164" fontId="31" fillId="0" borderId="10" xfId="1" applyNumberFormat="1" applyFont="1" applyFill="1" applyBorder="1" applyAlignment="1">
      <alignment horizontal="center" vertical="center"/>
    </xf>
    <xf numFmtId="9" fontId="41" fillId="0" borderId="10" xfId="1" applyNumberFormat="1" applyFont="1" applyFill="1" applyBorder="1" applyAlignment="1">
      <alignment horizontal="center" vertical="center"/>
    </xf>
    <xf numFmtId="0" fontId="37" fillId="0" borderId="10" xfId="51" applyFont="1" applyFill="1" applyBorder="1" applyAlignment="1">
      <alignment horizontal="center" vertical="center"/>
    </xf>
    <xf numFmtId="0" fontId="27" fillId="0" borderId="10" xfId="0" applyFont="1" applyBorder="1" applyAlignment="1">
      <alignment horizontal="center" vertical="center"/>
    </xf>
    <xf numFmtId="14" fontId="25" fillId="0" borderId="10" xfId="0" applyNumberFormat="1" applyFont="1" applyBorder="1" applyAlignment="1">
      <alignment horizontal="center" vertical="center" wrapText="1"/>
    </xf>
    <xf numFmtId="0" fontId="42" fillId="0" borderId="0" xfId="0" applyFont="1"/>
    <xf numFmtId="14" fontId="27" fillId="0" borderId="10" xfId="0" applyNumberFormat="1" applyFont="1" applyBorder="1" applyAlignment="1">
      <alignment horizontal="center" vertical="center" wrapText="1"/>
    </xf>
    <xf numFmtId="0" fontId="0" fillId="0" borderId="10" xfId="0" applyBorder="1" applyAlignment="1">
      <alignment vertical="center"/>
    </xf>
    <xf numFmtId="0" fontId="0" fillId="0" borderId="0" xfId="0" applyFill="1" applyAlignment="1">
      <alignment vertical="center"/>
    </xf>
    <xf numFmtId="0" fontId="28" fillId="0" borderId="10" xfId="51" applyFont="1" applyFill="1" applyBorder="1" applyAlignment="1">
      <alignment horizontal="center" vertical="center"/>
    </xf>
    <xf numFmtId="0" fontId="0" fillId="0" borderId="0" xfId="0" applyFill="1" applyAlignment="1">
      <alignment horizontal="center" vertical="center"/>
    </xf>
    <xf numFmtId="0" fontId="31" fillId="24" borderId="10" xfId="0" applyFont="1" applyFill="1" applyBorder="1" applyAlignment="1">
      <alignment horizontal="left" vertical="center" wrapText="1"/>
    </xf>
    <xf numFmtId="0" fontId="21" fillId="0" borderId="13" xfId="51" applyFont="1" applyFill="1" applyBorder="1" applyAlignment="1">
      <alignment horizontal="left" vertical="center"/>
    </xf>
    <xf numFmtId="0" fontId="38" fillId="0" borderId="10" xfId="1" applyFont="1" applyFill="1" applyBorder="1" applyAlignment="1">
      <alignment horizontal="left" vertical="center" wrapText="1"/>
    </xf>
    <xf numFmtId="0" fontId="31" fillId="0" borderId="10" xfId="1" applyFont="1" applyFill="1" applyBorder="1" applyAlignment="1">
      <alignment horizontal="left" vertical="center" wrapText="1"/>
    </xf>
    <xf numFmtId="0" fontId="47" fillId="0" borderId="0" xfId="0" applyFont="1" applyFill="1"/>
    <xf numFmtId="9" fontId="29" fillId="0" borderId="10" xfId="1" applyNumberFormat="1" applyFont="1" applyFill="1" applyBorder="1" applyAlignment="1">
      <alignment horizontal="center" vertical="center" wrapText="1"/>
    </xf>
    <xf numFmtId="9" fontId="0" fillId="0" borderId="0" xfId="0" applyNumberFormat="1"/>
    <xf numFmtId="0" fontId="25" fillId="0" borderId="0" xfId="0" applyFont="1" applyAlignment="1">
      <alignment horizontal="center" vertical="center"/>
    </xf>
    <xf numFmtId="0" fontId="38" fillId="0" borderId="0" xfId="51" applyFont="1" applyFill="1" applyAlignment="1">
      <alignment vertical="center" wrapText="1"/>
    </xf>
    <xf numFmtId="0" fontId="24" fillId="0" borderId="0" xfId="51" applyFont="1" applyFill="1" applyAlignment="1">
      <alignment vertical="center"/>
    </xf>
    <xf numFmtId="0" fontId="45" fillId="0" borderId="0" xfId="51" applyFont="1" applyFill="1" applyBorder="1" applyAlignment="1">
      <alignment horizontal="center" vertical="center"/>
    </xf>
    <xf numFmtId="0" fontId="45" fillId="0" borderId="10" xfId="51" quotePrefix="1" applyFont="1" applyFill="1" applyBorder="1" applyAlignment="1">
      <alignment horizontal="center" vertical="center"/>
    </xf>
    <xf numFmtId="0" fontId="45" fillId="0" borderId="10" xfId="51" applyFont="1" applyFill="1" applyBorder="1" applyAlignment="1">
      <alignment horizontal="justify" vertical="center"/>
    </xf>
    <xf numFmtId="0" fontId="37" fillId="0" borderId="0" xfId="51" applyFont="1" applyFill="1" applyAlignment="1">
      <alignment vertical="center"/>
    </xf>
    <xf numFmtId="165" fontId="48" fillId="0" borderId="10" xfId="51" applyNumberFormat="1" applyFont="1" applyFill="1" applyBorder="1" applyAlignment="1">
      <alignment horizontal="center" vertical="center"/>
    </xf>
    <xf numFmtId="0" fontId="45" fillId="0" borderId="10" xfId="51" applyFont="1" applyFill="1" applyBorder="1" applyAlignment="1">
      <alignment horizontal="justify" vertical="center" wrapText="1"/>
    </xf>
    <xf numFmtId="0" fontId="45" fillId="0" borderId="10" xfId="51" quotePrefix="1" applyFont="1" applyFill="1" applyBorder="1" applyAlignment="1">
      <alignment horizontal="justify" vertical="center" wrapText="1"/>
    </xf>
    <xf numFmtId="14" fontId="25" fillId="0" borderId="10" xfId="0" quotePrefix="1" applyNumberFormat="1" applyFont="1" applyBorder="1" applyAlignment="1">
      <alignment horizontal="center" vertical="center"/>
    </xf>
    <xf numFmtId="14" fontId="25" fillId="0" borderId="10" xfId="0" applyNumberFormat="1" applyFont="1" applyBorder="1" applyAlignment="1">
      <alignment vertical="center"/>
    </xf>
    <xf numFmtId="9" fontId="45" fillId="0" borderId="11" xfId="0" applyNumberFormat="1" applyFont="1" applyBorder="1" applyAlignment="1">
      <alignment horizontal="center" vertical="center" wrapText="1"/>
    </xf>
    <xf numFmtId="0" fontId="29" fillId="0" borderId="0" xfId="0" applyFont="1" applyFill="1" applyBorder="1" applyAlignment="1" applyProtection="1">
      <alignment horizontal="center" vertical="center" wrapText="1"/>
      <protection locked="0"/>
    </xf>
    <xf numFmtId="0" fontId="29" fillId="0" borderId="0" xfId="0" applyFont="1" applyFill="1" applyBorder="1" applyAlignment="1" applyProtection="1">
      <alignment horizontal="justify" vertical="center" wrapText="1"/>
      <protection locked="0"/>
    </xf>
    <xf numFmtId="0" fontId="25" fillId="0" borderId="0" xfId="0" quotePrefix="1" applyFont="1" applyBorder="1" applyAlignment="1">
      <alignment horizontal="center" vertical="center"/>
    </xf>
    <xf numFmtId="0" fontId="25" fillId="0" borderId="0" xfId="0" applyFont="1" applyBorder="1" applyAlignment="1">
      <alignment horizontal="center" vertical="center"/>
    </xf>
    <xf numFmtId="0" fontId="25" fillId="0" borderId="0" xfId="0" applyFont="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0" fontId="27" fillId="0" borderId="11" xfId="0" applyFont="1" applyBorder="1" applyAlignment="1">
      <alignment horizontal="center" vertical="center" wrapText="1"/>
    </xf>
    <xf numFmtId="0" fontId="28" fillId="0" borderId="11" xfId="51" applyFont="1" applyFill="1" applyBorder="1" applyAlignment="1">
      <alignment horizontal="center" vertical="center" wrapText="1"/>
    </xf>
    <xf numFmtId="0" fontId="27" fillId="0" borderId="10" xfId="0" applyFont="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0" fontId="28" fillId="0" borderId="11" xfId="51" applyFont="1" applyFill="1" applyBorder="1" applyAlignment="1">
      <alignment horizontal="center" vertical="center" wrapText="1"/>
    </xf>
    <xf numFmtId="0" fontId="0" fillId="0" borderId="0" xfId="0" applyAlignment="1">
      <alignment horizontal="center"/>
    </xf>
    <xf numFmtId="0" fontId="21" fillId="0" borderId="15" xfId="58" applyFont="1" applyFill="1" applyBorder="1" applyAlignment="1">
      <alignment vertical="center" wrapText="1"/>
    </xf>
    <xf numFmtId="0" fontId="21" fillId="0" borderId="15" xfId="58" applyFont="1" applyFill="1" applyBorder="1" applyAlignment="1">
      <alignment vertical="center"/>
    </xf>
    <xf numFmtId="0" fontId="21" fillId="0" borderId="11" xfId="58" applyFont="1" applyFill="1" applyBorder="1" applyAlignment="1">
      <alignment vertical="center"/>
    </xf>
    <xf numFmtId="14" fontId="25" fillId="0" borderId="10" xfId="0" quotePrefix="1" applyNumberFormat="1" applyFont="1" applyBorder="1" applyAlignment="1">
      <alignment horizontal="center" vertical="center" wrapText="1"/>
    </xf>
    <xf numFmtId="9" fontId="45" fillId="0" borderId="10" xfId="0" applyNumberFormat="1" applyFont="1" applyBorder="1" applyAlignment="1">
      <alignment horizontal="center" vertical="center" wrapText="1"/>
    </xf>
    <xf numFmtId="0" fontId="21" fillId="0" borderId="15" xfId="57" applyFont="1" applyBorder="1" applyAlignment="1">
      <alignment horizontal="left" vertical="center"/>
    </xf>
    <xf numFmtId="0" fontId="21" fillId="0" borderId="15" xfId="58" applyFont="1" applyBorder="1" applyAlignment="1">
      <alignment vertical="center" wrapText="1"/>
    </xf>
    <xf numFmtId="0" fontId="21" fillId="0" borderId="15" xfId="58" applyFont="1" applyBorder="1" applyAlignment="1">
      <alignment vertical="center"/>
    </xf>
    <xf numFmtId="0" fontId="21" fillId="0" borderId="11" xfId="58" applyFont="1" applyBorder="1" applyAlignment="1">
      <alignment vertical="center"/>
    </xf>
    <xf numFmtId="0" fontId="29" fillId="24" borderId="10" xfId="0" applyFont="1" applyFill="1" applyBorder="1" applyAlignment="1" applyProtection="1">
      <alignment horizontal="center" vertical="center" wrapText="1"/>
      <protection locked="0"/>
    </xf>
    <xf numFmtId="0" fontId="25" fillId="24" borderId="10" xfId="0" applyFont="1" applyFill="1" applyBorder="1" applyAlignment="1">
      <alignment horizontal="center" vertical="center"/>
    </xf>
    <xf numFmtId="9" fontId="45" fillId="24" borderId="11" xfId="0" applyNumberFormat="1" applyFont="1" applyFill="1" applyBorder="1" applyAlignment="1">
      <alignment horizontal="center" vertical="center" wrapText="1"/>
    </xf>
    <xf numFmtId="0" fontId="0" fillId="24" borderId="0" xfId="0" applyFill="1"/>
    <xf numFmtId="9" fontId="37" fillId="24" borderId="11" xfId="0" applyNumberFormat="1" applyFont="1" applyFill="1" applyBorder="1" applyAlignment="1">
      <alignment horizontal="center" vertical="center" wrapText="1"/>
    </xf>
    <xf numFmtId="9" fontId="37" fillId="0" borderId="11" xfId="0" applyNumberFormat="1" applyFont="1" applyBorder="1" applyAlignment="1">
      <alignment horizontal="center" vertical="center" wrapText="1"/>
    </xf>
    <xf numFmtId="14" fontId="25" fillId="0" borderId="10" xfId="0" quotePrefix="1" applyNumberFormat="1" applyFont="1" applyFill="1" applyBorder="1" applyAlignment="1">
      <alignment horizontal="center" vertical="center" wrapText="1"/>
    </xf>
    <xf numFmtId="9" fontId="45" fillId="0" borderId="11" xfId="0" applyNumberFormat="1" applyFont="1" applyFill="1" applyBorder="1" applyAlignment="1">
      <alignment horizontal="center" vertical="center" wrapText="1"/>
    </xf>
    <xf numFmtId="14" fontId="25" fillId="0" borderId="10" xfId="0" applyNumberFormat="1" applyFont="1" applyFill="1" applyBorder="1" applyAlignment="1">
      <alignment horizontal="center" vertical="center" wrapText="1"/>
    </xf>
    <xf numFmtId="14" fontId="25" fillId="0" borderId="10" xfId="0" applyNumberFormat="1" applyFont="1" applyFill="1" applyBorder="1" applyAlignment="1">
      <alignment horizontal="center" vertical="center"/>
    </xf>
    <xf numFmtId="0" fontId="25" fillId="0" borderId="10" xfId="0" quotePrefix="1" applyFont="1" applyFill="1" applyBorder="1" applyAlignment="1">
      <alignment horizontal="center" vertical="center"/>
    </xf>
    <xf numFmtId="0" fontId="36" fillId="0" borderId="10" xfId="0" applyFont="1" applyFill="1" applyBorder="1" applyAlignment="1">
      <alignment horizontal="center" vertical="center" wrapText="1"/>
    </xf>
    <xf numFmtId="14" fontId="39" fillId="0" borderId="10" xfId="0" quotePrefix="1" applyNumberFormat="1" applyFont="1" applyFill="1" applyBorder="1" applyAlignment="1">
      <alignment horizontal="center" vertical="center" wrapText="1"/>
    </xf>
    <xf numFmtId="0" fontId="38" fillId="0" borderId="10" xfId="0" applyFont="1" applyFill="1" applyBorder="1" applyAlignment="1">
      <alignment horizontal="center" vertical="center"/>
    </xf>
    <xf numFmtId="9" fontId="38" fillId="0" borderId="11" xfId="0" applyNumberFormat="1" applyFont="1" applyFill="1" applyBorder="1" applyAlignment="1">
      <alignment horizontal="center" vertical="center" wrapText="1"/>
    </xf>
    <xf numFmtId="14" fontId="39" fillId="0" borderId="10" xfId="0" applyNumberFormat="1" applyFont="1" applyFill="1" applyBorder="1" applyAlignment="1">
      <alignment horizontal="center" vertical="center" wrapText="1"/>
    </xf>
    <xf numFmtId="9" fontId="38" fillId="0" borderId="10" xfId="0" applyNumberFormat="1" applyFont="1" applyFill="1" applyBorder="1" applyAlignment="1">
      <alignment horizontal="center" vertical="center" wrapText="1"/>
    </xf>
    <xf numFmtId="0" fontId="29" fillId="0" borderId="0" xfId="0" applyFont="1" applyFill="1" applyBorder="1" applyAlignment="1" applyProtection="1">
      <alignment horizontal="left" vertical="center" wrapText="1"/>
      <protection locked="0"/>
    </xf>
    <xf numFmtId="9" fontId="45" fillId="0" borderId="0" xfId="0" applyNumberFormat="1" applyFont="1" applyBorder="1" applyAlignment="1">
      <alignment horizontal="center" vertical="center" wrapText="1"/>
    </xf>
    <xf numFmtId="0" fontId="27" fillId="0" borderId="0" xfId="0" applyFont="1" applyBorder="1" applyAlignment="1">
      <alignment horizontal="center" vertical="center" wrapText="1"/>
    </xf>
    <xf numFmtId="0" fontId="54" fillId="0" borderId="0" xfId="0" applyFont="1"/>
    <xf numFmtId="9" fontId="45" fillId="0" borderId="0" xfId="0" applyNumberFormat="1" applyFont="1" applyBorder="1" applyAlignment="1">
      <alignment horizontal="center"/>
    </xf>
    <xf numFmtId="0" fontId="45" fillId="0" borderId="0" xfId="0" applyFont="1" applyBorder="1" applyAlignment="1">
      <alignment horizontal="center"/>
    </xf>
    <xf numFmtId="0" fontId="54" fillId="0" borderId="0" xfId="0" applyFont="1" applyAlignment="1">
      <alignment vertical="center"/>
    </xf>
    <xf numFmtId="0" fontId="45" fillId="0" borderId="13" xfId="51" quotePrefix="1" applyFont="1" applyFill="1" applyBorder="1" applyAlignment="1">
      <alignment horizontal="center" vertical="center"/>
    </xf>
    <xf numFmtId="0" fontId="45" fillId="0" borderId="10" xfId="0" applyFont="1" applyBorder="1" applyAlignment="1">
      <alignment vertical="center" wrapText="1"/>
    </xf>
    <xf numFmtId="9" fontId="45" fillId="0" borderId="10" xfId="51" applyNumberFormat="1" applyFont="1" applyFill="1" applyBorder="1" applyAlignment="1">
      <alignment horizontal="center" vertical="center"/>
    </xf>
    <xf numFmtId="9" fontId="45" fillId="0" borderId="10" xfId="1" applyNumberFormat="1" applyFont="1" applyFill="1" applyBorder="1" applyAlignment="1">
      <alignment horizontal="center" vertical="center" wrapText="1"/>
    </xf>
    <xf numFmtId="164" fontId="45" fillId="0" borderId="10" xfId="1" applyNumberFormat="1" applyFont="1" applyFill="1" applyBorder="1" applyAlignment="1">
      <alignment horizontal="center" vertical="center"/>
    </xf>
    <xf numFmtId="9" fontId="45" fillId="0" borderId="10" xfId="1" applyNumberFormat="1" applyFont="1" applyFill="1" applyBorder="1" applyAlignment="1">
      <alignment horizontal="center" vertical="center"/>
    </xf>
    <xf numFmtId="9" fontId="37" fillId="0" borderId="10" xfId="51" applyNumberFormat="1" applyFont="1" applyFill="1" applyBorder="1" applyAlignment="1">
      <alignment horizontal="center" vertical="center" wrapText="1"/>
    </xf>
    <xf numFmtId="0" fontId="45" fillId="0" borderId="10" xfId="0" applyFont="1" applyFill="1" applyBorder="1" applyAlignment="1" applyProtection="1">
      <alignment horizontal="center" vertical="center" wrapText="1"/>
      <protection locked="0"/>
    </xf>
    <xf numFmtId="0" fontId="45" fillId="0" borderId="10" xfId="0" applyFont="1" applyBorder="1" applyAlignment="1">
      <alignment horizontal="center" vertical="center"/>
    </xf>
    <xf numFmtId="0" fontId="45" fillId="0" borderId="0" xfId="0" applyFont="1"/>
    <xf numFmtId="0" fontId="38" fillId="0" borderId="13" xfId="51" quotePrefix="1" applyFont="1" applyFill="1" applyBorder="1" applyAlignment="1">
      <alignment horizontal="center" vertical="center"/>
    </xf>
    <xf numFmtId="9" fontId="38" fillId="0" borderId="10" xfId="51" applyNumberFormat="1" applyFont="1" applyFill="1" applyBorder="1" applyAlignment="1">
      <alignment horizontal="center" vertical="center"/>
    </xf>
    <xf numFmtId="164" fontId="41" fillId="0" borderId="10" xfId="1" applyNumberFormat="1" applyFont="1" applyFill="1" applyBorder="1" applyAlignment="1">
      <alignment horizontal="center" vertical="center" wrapText="1"/>
    </xf>
    <xf numFmtId="0" fontId="0" fillId="0" borderId="0" xfId="0" applyFill="1" applyAlignment="1">
      <alignment horizontal="center"/>
    </xf>
    <xf numFmtId="0" fontId="30" fillId="0" borderId="10" xfId="0" applyFont="1" applyFill="1" applyBorder="1" applyAlignment="1">
      <alignment horizontal="center" vertical="center" wrapText="1"/>
    </xf>
    <xf numFmtId="0" fontId="25" fillId="0" borderId="0" xfId="0" quotePrefix="1" applyFont="1" applyFill="1" applyBorder="1" applyAlignment="1">
      <alignment horizontal="center" vertical="center"/>
    </xf>
    <xf numFmtId="0" fontId="25" fillId="0" borderId="0" xfId="0" applyFont="1" applyFill="1" applyBorder="1" applyAlignment="1">
      <alignment horizontal="center" vertical="center"/>
    </xf>
    <xf numFmtId="0" fontId="25" fillId="0" borderId="0" xfId="0" applyFont="1" applyFill="1" applyBorder="1" applyAlignment="1">
      <alignment horizontal="center" vertical="center" wrapText="1"/>
    </xf>
    <xf numFmtId="10" fontId="0" fillId="0" borderId="0" xfId="0" applyNumberFormat="1" applyAlignment="1">
      <alignment vertical="center"/>
    </xf>
    <xf numFmtId="0" fontId="24" fillId="0" borderId="0" xfId="51" applyFont="1" applyAlignment="1">
      <alignment horizontal="center" vertical="center"/>
    </xf>
    <xf numFmtId="0" fontId="24" fillId="0" borderId="0" xfId="51" applyFont="1" applyAlignment="1">
      <alignment horizontal="center"/>
    </xf>
    <xf numFmtId="0" fontId="24" fillId="0" borderId="0" xfId="51" applyFont="1"/>
    <xf numFmtId="0" fontId="28" fillId="0" borderId="10" xfId="51" applyFont="1" applyBorder="1" applyAlignment="1">
      <alignment horizontal="center" vertical="center" wrapText="1"/>
    </xf>
    <xf numFmtId="0" fontId="30" fillId="0" borderId="10" xfId="51" applyFont="1" applyBorder="1" applyAlignment="1">
      <alignment horizontal="center" vertical="center" wrapText="1"/>
    </xf>
    <xf numFmtId="0" fontId="28" fillId="0" borderId="10" xfId="1" applyFont="1" applyBorder="1" applyAlignment="1">
      <alignment horizontal="center" vertical="center" wrapText="1"/>
    </xf>
    <xf numFmtId="0" fontId="41" fillId="24" borderId="19" xfId="0" quotePrefix="1" applyFont="1" applyFill="1" applyBorder="1" applyAlignment="1">
      <alignment horizontal="center" vertical="center" wrapText="1"/>
    </xf>
    <xf numFmtId="0" fontId="43" fillId="0" borderId="10" xfId="0" applyFont="1" applyBorder="1" applyAlignment="1">
      <alignment horizontal="left" vertical="center"/>
    </xf>
    <xf numFmtId="0" fontId="32" fillId="0" borderId="10" xfId="0" applyFont="1" applyBorder="1" applyAlignment="1">
      <alignment horizontal="center" vertical="center"/>
    </xf>
    <xf numFmtId="9" fontId="21" fillId="0" borderId="10" xfId="51" applyNumberFormat="1" applyFont="1" applyBorder="1" applyAlignment="1">
      <alignment horizontal="center" vertical="center"/>
    </xf>
    <xf numFmtId="10" fontId="29" fillId="0" borderId="10" xfId="1" applyNumberFormat="1" applyFont="1" applyBorder="1" applyAlignment="1">
      <alignment horizontal="center" vertical="center" wrapText="1"/>
    </xf>
    <xf numFmtId="164" fontId="34" fillId="0" borderId="10" xfId="1" applyNumberFormat="1" applyFont="1" applyBorder="1" applyAlignment="1">
      <alignment horizontal="center" vertical="center"/>
    </xf>
    <xf numFmtId="0" fontId="20" fillId="0" borderId="25" xfId="51" applyFont="1" applyBorder="1" applyAlignment="1">
      <alignment horizontal="center" vertical="center"/>
    </xf>
    <xf numFmtId="0" fontId="21" fillId="0" borderId="10" xfId="51" applyFont="1" applyBorder="1" applyAlignment="1">
      <alignment horizontal="center" vertical="center"/>
    </xf>
    <xf numFmtId="0" fontId="41" fillId="24" borderId="26" xfId="0" quotePrefix="1" applyFont="1" applyFill="1" applyBorder="1" applyAlignment="1">
      <alignment horizontal="center" vertical="center" wrapText="1"/>
    </xf>
    <xf numFmtId="0" fontId="43" fillId="0" borderId="27" xfId="0" applyFont="1" applyBorder="1" applyAlignment="1">
      <alignment horizontal="left" vertical="center"/>
    </xf>
    <xf numFmtId="0" fontId="32" fillId="0" borderId="27" xfId="0" applyFont="1" applyBorder="1" applyAlignment="1">
      <alignment horizontal="center" vertical="center"/>
    </xf>
    <xf numFmtId="9" fontId="21" fillId="0" borderId="27" xfId="51" applyNumberFormat="1" applyFont="1" applyBorder="1" applyAlignment="1">
      <alignment horizontal="center" vertical="center"/>
    </xf>
    <xf numFmtId="10" fontId="29" fillId="0" borderId="27" xfId="1" applyNumberFormat="1" applyFont="1" applyBorder="1" applyAlignment="1">
      <alignment horizontal="center" vertical="center" wrapText="1"/>
    </xf>
    <xf numFmtId="164" fontId="34" fillId="0" borderId="27" xfId="1" applyNumberFormat="1" applyFont="1" applyBorder="1" applyAlignment="1">
      <alignment horizontal="center" vertical="center"/>
    </xf>
    <xf numFmtId="0" fontId="20" fillId="0" borderId="28" xfId="51" applyFont="1" applyBorder="1" applyAlignment="1">
      <alignment horizontal="center" vertical="center"/>
    </xf>
    <xf numFmtId="0" fontId="29" fillId="0" borderId="10" xfId="0" applyFont="1" applyBorder="1"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29" fillId="0" borderId="0" xfId="0" applyFont="1" applyAlignment="1" applyProtection="1">
      <alignment horizontal="justify" vertical="center" wrapText="1"/>
      <protection locked="0"/>
    </xf>
    <xf numFmtId="0" fontId="25" fillId="0" borderId="0" xfId="0" quotePrefix="1" applyFont="1" applyAlignment="1">
      <alignment horizontal="center" vertical="center"/>
    </xf>
    <xf numFmtId="0" fontId="25" fillId="0" borderId="0" xfId="0" applyFont="1" applyAlignment="1">
      <alignment horizontal="center" vertical="center" wrapText="1"/>
    </xf>
    <xf numFmtId="0" fontId="45" fillId="25" borderId="10" xfId="51" quotePrefix="1" applyFont="1" applyFill="1" applyBorder="1" applyAlignment="1">
      <alignment horizontal="center" vertical="center"/>
    </xf>
    <xf numFmtId="9" fontId="45" fillId="0" borderId="10" xfId="51" applyNumberFormat="1" applyFont="1" applyFill="1" applyBorder="1" applyAlignment="1">
      <alignment horizontal="center" vertical="center" wrapText="1"/>
    </xf>
    <xf numFmtId="0" fontId="27" fillId="0" borderId="10" xfId="0" applyFont="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0" fontId="27" fillId="0" borderId="11" xfId="0" applyFont="1" applyBorder="1" applyAlignment="1">
      <alignment horizontal="center" vertical="center" wrapText="1"/>
    </xf>
    <xf numFmtId="164" fontId="34" fillId="0" borderId="11" xfId="1" applyNumberFormat="1" applyFont="1" applyFill="1" applyBorder="1" applyAlignment="1">
      <alignment horizontal="center" vertical="center"/>
    </xf>
    <xf numFmtId="0" fontId="28" fillId="0" borderId="11" xfId="51" applyFont="1" applyFill="1" applyBorder="1" applyAlignment="1">
      <alignment horizontal="center" vertical="center" wrapText="1"/>
    </xf>
    <xf numFmtId="0" fontId="24" fillId="0" borderId="0" xfId="51" applyFont="1" applyFill="1" applyAlignment="1">
      <alignment horizontal="center"/>
    </xf>
    <xf numFmtId="0" fontId="28" fillId="0" borderId="10" xfId="1" applyFont="1" applyFill="1" applyBorder="1" applyAlignment="1">
      <alignment horizontal="center" vertical="center" wrapText="1"/>
    </xf>
    <xf numFmtId="0" fontId="0" fillId="0" borderId="0" xfId="0" applyAlignment="1">
      <alignment horizontal="center" vertical="center"/>
    </xf>
    <xf numFmtId="0" fontId="28" fillId="0" borderId="10" xfId="51" applyFont="1" applyFill="1" applyBorder="1" applyAlignment="1">
      <alignment horizontal="center" vertical="center" wrapText="1"/>
    </xf>
    <xf numFmtId="0" fontId="27" fillId="0" borderId="10" xfId="0" applyFont="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0" fontId="27" fillId="0" borderId="11" xfId="0" applyFont="1" applyBorder="1" applyAlignment="1">
      <alignment horizontal="center" vertical="center" wrapText="1"/>
    </xf>
    <xf numFmtId="0" fontId="28" fillId="0" borderId="11" xfId="51" applyFont="1" applyFill="1" applyBorder="1" applyAlignment="1">
      <alignment horizontal="center" vertical="center" wrapText="1"/>
    </xf>
    <xf numFmtId="0" fontId="24" fillId="0" borderId="0" xfId="51" applyFont="1" applyFill="1" applyAlignment="1">
      <alignment horizontal="center"/>
    </xf>
    <xf numFmtId="0" fontId="28" fillId="0" borderId="10" xfId="1" applyFont="1" applyFill="1" applyBorder="1" applyAlignment="1">
      <alignment horizontal="center" vertical="center" wrapText="1"/>
    </xf>
    <xf numFmtId="0" fontId="0" fillId="0" borderId="0" xfId="0" applyAlignment="1">
      <alignment horizontal="center" vertical="center"/>
    </xf>
    <xf numFmtId="0" fontId="28" fillId="0" borderId="10" xfId="51" applyFont="1" applyFill="1" applyBorder="1" applyAlignment="1">
      <alignment horizontal="center" vertical="center" wrapText="1"/>
    </xf>
    <xf numFmtId="0" fontId="28" fillId="0" borderId="29" xfId="51" applyFont="1" applyFill="1" applyBorder="1" applyAlignment="1">
      <alignment horizontal="center" vertical="center" wrapText="1"/>
    </xf>
    <xf numFmtId="164" fontId="34" fillId="0" borderId="29" xfId="1" applyNumberFormat="1" applyFont="1" applyFill="1" applyBorder="1" applyAlignment="1">
      <alignment horizontal="center" vertical="center"/>
    </xf>
    <xf numFmtId="14" fontId="25" fillId="0" borderId="10" xfId="0" applyNumberFormat="1" applyFont="1" applyBorder="1" applyAlignment="1">
      <alignment horizontal="justify" vertical="center" wrapText="1"/>
    </xf>
    <xf numFmtId="0" fontId="25" fillId="0" borderId="10" xfId="0" applyFont="1" applyBorder="1" applyAlignment="1">
      <alignment horizontal="center" vertical="center" wrapText="1"/>
    </xf>
    <xf numFmtId="0" fontId="31" fillId="0" borderId="0" xfId="0" applyFont="1" applyAlignment="1">
      <alignment horizontal="center"/>
    </xf>
    <xf numFmtId="0" fontId="30" fillId="0" borderId="0" xfId="0" applyFont="1" applyAlignment="1">
      <alignment horizontal="center"/>
    </xf>
    <xf numFmtId="0" fontId="20" fillId="0" borderId="10"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32" fillId="0" borderId="0" xfId="0" applyFont="1" applyAlignment="1">
      <alignment horizontal="center"/>
    </xf>
    <xf numFmtId="0" fontId="33"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9" fontId="45" fillId="0" borderId="10" xfId="0" applyNumberFormat="1" applyFont="1" applyBorder="1" applyAlignment="1">
      <alignment horizontal="center" vertical="center" wrapText="1"/>
    </xf>
    <xf numFmtId="0" fontId="37" fillId="0" borderId="0" xfId="51" applyFont="1" applyFill="1" applyAlignment="1">
      <alignment horizontal="center"/>
    </xf>
    <xf numFmtId="0" fontId="20" fillId="0" borderId="13" xfId="51" applyFont="1" applyFill="1" applyBorder="1" applyAlignment="1">
      <alignment horizontal="center" vertical="center"/>
    </xf>
    <xf numFmtId="0" fontId="30" fillId="0" borderId="10" xfId="1" applyFont="1" applyFill="1" applyBorder="1" applyAlignment="1">
      <alignment horizontal="center" vertical="center" wrapText="1"/>
    </xf>
    <xf numFmtId="0" fontId="37" fillId="0" borderId="0" xfId="51" applyFont="1" applyFill="1" applyAlignment="1">
      <alignment horizontal="center" vertical="center"/>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8" fillId="0" borderId="11" xfId="51" applyFont="1" applyFill="1" applyBorder="1" applyAlignment="1">
      <alignment horizontal="center" vertical="center" wrapText="1"/>
    </xf>
    <xf numFmtId="0" fontId="24" fillId="0" borderId="0" xfId="51" applyFont="1" applyFill="1" applyAlignment="1">
      <alignment horizontal="center"/>
    </xf>
    <xf numFmtId="0" fontId="28" fillId="0" borderId="10" xfId="1" applyFont="1" applyFill="1" applyBorder="1" applyAlignment="1">
      <alignment horizontal="center" vertical="center" wrapText="1"/>
    </xf>
    <xf numFmtId="0" fontId="20" fillId="0" borderId="10" xfId="0" applyFont="1" applyFill="1" applyBorder="1" applyAlignment="1" applyProtection="1">
      <alignment horizontal="center" vertical="center" wrapText="1"/>
      <protection locked="0"/>
    </xf>
    <xf numFmtId="0" fontId="0" fillId="0" borderId="0" xfId="0" applyAlignment="1">
      <alignment horizontal="center" vertical="center"/>
    </xf>
    <xf numFmtId="0" fontId="29" fillId="0" borderId="10" xfId="0" applyFont="1" applyFill="1" applyBorder="1" applyAlignment="1" applyProtection="1">
      <alignment horizontal="left" vertical="center" wrapText="1"/>
      <protection locked="0"/>
    </xf>
    <xf numFmtId="0" fontId="25" fillId="0" borderId="11" xfId="0" applyFont="1" applyBorder="1" applyAlignment="1">
      <alignment horizontal="center" vertical="center"/>
    </xf>
    <xf numFmtId="0" fontId="25" fillId="0" borderId="12" xfId="0" applyFont="1" applyBorder="1" applyAlignment="1">
      <alignment horizontal="center" vertical="center"/>
    </xf>
    <xf numFmtId="0" fontId="37" fillId="0" borderId="0" xfId="0" applyFont="1" applyAlignment="1">
      <alignment horizontal="center"/>
    </xf>
    <xf numFmtId="0" fontId="0" fillId="0" borderId="0" xfId="0" applyFill="1" applyAlignment="1">
      <alignment horizontal="center" vertical="center" wrapText="1"/>
    </xf>
    <xf numFmtId="0" fontId="28" fillId="0" borderId="10" xfId="51" applyFont="1" applyFill="1" applyBorder="1" applyAlignment="1">
      <alignment horizontal="center" vertical="center" wrapText="1"/>
    </xf>
    <xf numFmtId="0" fontId="46" fillId="0" borderId="10" xfId="0" applyFont="1" applyFill="1" applyBorder="1" applyAlignment="1" applyProtection="1">
      <alignment horizontal="center" vertical="center" wrapText="1"/>
      <protection locked="0"/>
    </xf>
    <xf numFmtId="0" fontId="33" fillId="0" borderId="10" xfId="0" applyFont="1" applyBorder="1" applyAlignment="1" applyProtection="1">
      <alignment horizontal="center" vertical="center" wrapText="1"/>
      <protection locked="0"/>
    </xf>
    <xf numFmtId="0" fontId="24" fillId="27" borderId="10" xfId="51" applyFont="1" applyFill="1" applyBorder="1" applyAlignment="1">
      <alignment horizontal="center" vertical="center" wrapText="1"/>
    </xf>
    <xf numFmtId="0" fontId="56" fillId="27" borderId="10" xfId="51" applyFont="1" applyFill="1" applyBorder="1" applyAlignment="1">
      <alignment horizontal="center" vertical="center" wrapText="1"/>
    </xf>
    <xf numFmtId="0" fontId="24" fillId="27" borderId="10" xfId="1" applyFont="1" applyFill="1" applyBorder="1" applyAlignment="1">
      <alignment horizontal="center" vertical="center" wrapText="1"/>
    </xf>
    <xf numFmtId="0" fontId="24" fillId="24" borderId="10" xfId="51" applyFont="1" applyFill="1" applyBorder="1" applyAlignment="1">
      <alignment horizontal="center" vertical="center" wrapText="1"/>
    </xf>
    <xf numFmtId="0" fontId="57" fillId="0" borderId="13" xfId="51" quotePrefix="1" applyFont="1" applyFill="1" applyBorder="1" applyAlignment="1">
      <alignment horizontal="center" vertical="center"/>
    </xf>
    <xf numFmtId="0" fontId="25" fillId="24" borderId="11" xfId="0" applyFont="1" applyFill="1" applyBorder="1" applyAlignment="1">
      <alignment horizontal="left" vertical="center" wrapText="1"/>
    </xf>
    <xf numFmtId="164" fontId="31" fillId="27" borderId="10" xfId="1" applyNumberFormat="1" applyFont="1" applyFill="1" applyBorder="1" applyAlignment="1">
      <alignment horizontal="center" vertical="center"/>
    </xf>
    <xf numFmtId="0" fontId="39" fillId="0" borderId="11" xfId="0" applyFont="1" applyFill="1" applyBorder="1" applyAlignment="1">
      <alignment horizontal="left" vertical="center" wrapText="1"/>
    </xf>
    <xf numFmtId="164" fontId="31" fillId="24" borderId="10" xfId="1" applyNumberFormat="1" applyFont="1" applyFill="1" applyBorder="1" applyAlignment="1">
      <alignment horizontal="center" vertical="center"/>
    </xf>
    <xf numFmtId="0" fontId="56" fillId="0" borderId="10" xfId="0" applyFont="1" applyBorder="1" applyAlignment="1">
      <alignment horizontal="center" vertical="center" wrapText="1"/>
    </xf>
    <xf numFmtId="14" fontId="58" fillId="0" borderId="10" xfId="0" quotePrefix="1" applyNumberFormat="1" applyFont="1" applyBorder="1" applyAlignment="1">
      <alignment horizontal="center" vertical="center" wrapText="1"/>
    </xf>
    <xf numFmtId="14" fontId="57" fillId="0" borderId="10" xfId="0" quotePrefix="1" applyNumberFormat="1" applyFont="1" applyBorder="1" applyAlignment="1">
      <alignment horizontal="center" vertical="center" wrapText="1"/>
    </xf>
    <xf numFmtId="14" fontId="57" fillId="24" borderId="10" xfId="0" quotePrefix="1" applyNumberFormat="1" applyFont="1" applyFill="1" applyBorder="1" applyAlignment="1">
      <alignment horizontal="center" vertical="center" wrapText="1"/>
    </xf>
    <xf numFmtId="0" fontId="31" fillId="24" borderId="10" xfId="0" applyFont="1" applyFill="1" applyBorder="1" applyAlignment="1">
      <alignment horizontal="center" vertical="center"/>
    </xf>
    <xf numFmtId="9" fontId="37" fillId="24" borderId="10" xfId="0" applyNumberFormat="1" applyFont="1" applyFill="1" applyBorder="1" applyAlignment="1">
      <alignment horizontal="center" vertical="center" wrapText="1"/>
    </xf>
    <xf numFmtId="14" fontId="58" fillId="24" borderId="10" xfId="0" quotePrefix="1" applyNumberFormat="1" applyFont="1" applyFill="1" applyBorder="1" applyAlignment="1">
      <alignment horizontal="center" vertical="center" wrapText="1"/>
    </xf>
    <xf numFmtId="9" fontId="37" fillId="0" borderId="10" xfId="0" applyNumberFormat="1" applyFont="1" applyBorder="1" applyAlignment="1">
      <alignment horizontal="center" vertical="center" wrapText="1"/>
    </xf>
    <xf numFmtId="0" fontId="28" fillId="0" borderId="10" xfId="59" applyFont="1" applyFill="1" applyBorder="1" applyAlignment="1">
      <alignment horizontal="center" vertical="center" wrapText="1"/>
    </xf>
    <xf numFmtId="10" fontId="29" fillId="0" borderId="10" xfId="59" applyNumberFormat="1" applyFont="1" applyFill="1" applyBorder="1" applyAlignment="1">
      <alignment horizontal="center" vertical="center" wrapText="1"/>
    </xf>
    <xf numFmtId="164" fontId="34" fillId="0" borderId="10" xfId="59" applyNumberFormat="1" applyFont="1" applyFill="1" applyBorder="1" applyAlignment="1">
      <alignment horizontal="center" vertical="center"/>
    </xf>
    <xf numFmtId="9" fontId="29" fillId="0" borderId="10" xfId="59" applyNumberFormat="1" applyFont="1" applyFill="1" applyBorder="1" applyAlignment="1">
      <alignment horizontal="center" vertical="center"/>
    </xf>
    <xf numFmtId="10" fontId="23" fillId="0" borderId="10" xfId="59" applyNumberFormat="1" applyFont="1" applyFill="1" applyBorder="1" applyAlignment="1">
      <alignment horizontal="center" vertical="center" wrapText="1"/>
    </xf>
    <xf numFmtId="0" fontId="23" fillId="0" borderId="10" xfId="59" applyFont="1" applyFill="1" applyBorder="1" applyAlignment="1">
      <alignment horizontal="center" vertical="center" wrapText="1"/>
    </xf>
    <xf numFmtId="14" fontId="25" fillId="0" borderId="14" xfId="0" quotePrefix="1" applyNumberFormat="1" applyFont="1" applyBorder="1" applyAlignment="1">
      <alignment horizontal="center" vertical="center" wrapText="1"/>
    </xf>
    <xf numFmtId="0" fontId="25" fillId="0" borderId="14" xfId="0" applyFont="1" applyBorder="1" applyAlignment="1">
      <alignment horizontal="center" vertical="center"/>
    </xf>
    <xf numFmtId="9" fontId="45" fillId="0" borderId="14" xfId="0" applyNumberFormat="1" applyFont="1" applyBorder="1" applyAlignment="1">
      <alignment horizontal="center" vertical="center" wrapText="1"/>
    </xf>
    <xf numFmtId="0" fontId="0" fillId="25" borderId="0" xfId="0" applyFill="1"/>
    <xf numFmtId="0" fontId="25" fillId="0" borderId="32" xfId="0" applyFont="1" applyBorder="1" applyAlignment="1">
      <alignment horizontal="left" vertical="center"/>
    </xf>
    <xf numFmtId="0" fontId="25" fillId="0" borderId="16" xfId="0" applyFont="1" applyBorder="1" applyAlignment="1">
      <alignment horizontal="left" vertical="center"/>
    </xf>
    <xf numFmtId="0" fontId="25" fillId="0" borderId="33" xfId="0" applyFont="1" applyBorder="1" applyAlignment="1">
      <alignment horizontal="left" vertical="center"/>
    </xf>
    <xf numFmtId="0" fontId="33" fillId="24" borderId="10" xfId="0" applyFont="1" applyFill="1" applyBorder="1" applyAlignment="1" applyProtection="1">
      <alignment horizontal="center" vertical="center" wrapText="1"/>
      <protection locked="0"/>
    </xf>
    <xf numFmtId="14" fontId="25" fillId="24" borderId="10" xfId="0" quotePrefix="1" applyNumberFormat="1" applyFont="1" applyFill="1" applyBorder="1" applyAlignment="1">
      <alignment horizontal="center" vertical="center" wrapText="1"/>
    </xf>
    <xf numFmtId="0" fontId="25" fillId="24" borderId="15" xfId="0" applyFont="1" applyFill="1" applyBorder="1" applyAlignment="1">
      <alignment horizontal="left" vertical="center" wrapText="1"/>
    </xf>
    <xf numFmtId="0" fontId="25" fillId="24" borderId="12" xfId="0" applyFont="1" applyFill="1" applyBorder="1" applyAlignment="1">
      <alignment horizontal="left" vertical="center" wrapText="1"/>
    </xf>
    <xf numFmtId="0" fontId="33" fillId="0" borderId="10" xfId="0" applyFont="1" applyFill="1" applyBorder="1" applyAlignment="1" applyProtection="1">
      <alignment vertical="center" wrapText="1"/>
      <protection locked="0"/>
    </xf>
    <xf numFmtId="0" fontId="31" fillId="24" borderId="10" xfId="0" applyFont="1" applyFill="1" applyBorder="1" applyAlignment="1">
      <alignment vertical="center" wrapText="1"/>
    </xf>
    <xf numFmtId="0" fontId="21" fillId="0" borderId="10" xfId="51" quotePrefix="1" applyFont="1" applyFill="1" applyBorder="1" applyAlignment="1">
      <alignment horizontal="center" vertical="center"/>
    </xf>
    <xf numFmtId="0" fontId="21" fillId="0" borderId="0" xfId="51" quotePrefix="1" applyFont="1" applyFill="1" applyBorder="1" applyAlignment="1">
      <alignment horizontal="center" vertical="center"/>
    </xf>
    <xf numFmtId="0" fontId="31" fillId="24" borderId="0" xfId="0" applyFont="1" applyFill="1" applyBorder="1" applyAlignment="1">
      <alignment vertical="center" wrapText="1"/>
    </xf>
    <xf numFmtId="9" fontId="21" fillId="0" borderId="0" xfId="51" applyNumberFormat="1" applyFont="1" applyFill="1" applyBorder="1" applyAlignment="1">
      <alignment horizontal="center" vertical="center"/>
    </xf>
    <xf numFmtId="164" fontId="34" fillId="0" borderId="0" xfId="1" applyNumberFormat="1" applyFont="1" applyFill="1" applyBorder="1" applyAlignment="1">
      <alignment horizontal="center" vertical="center"/>
    </xf>
    <xf numFmtId="9" fontId="29" fillId="0" borderId="0" xfId="1" applyNumberFormat="1" applyFont="1" applyFill="1" applyBorder="1" applyAlignment="1">
      <alignment horizontal="center" vertical="center"/>
    </xf>
    <xf numFmtId="0" fontId="20" fillId="0" borderId="0" xfId="51" applyFont="1" applyFill="1" applyBorder="1" applyAlignment="1">
      <alignment horizontal="center" vertical="center"/>
    </xf>
    <xf numFmtId="0" fontId="0" fillId="0" borderId="0" xfId="0" applyFill="1" applyBorder="1" applyAlignment="1">
      <alignment vertical="center"/>
    </xf>
    <xf numFmtId="0" fontId="32" fillId="0" borderId="0" xfId="0" applyFont="1" applyAlignment="1"/>
    <xf numFmtId="9" fontId="45" fillId="0" borderId="11" xfId="0" applyNumberFormat="1" applyFont="1" applyBorder="1" applyAlignment="1">
      <alignment horizontal="center" vertical="center" wrapText="1"/>
    </xf>
    <xf numFmtId="9" fontId="45" fillId="0" borderId="12" xfId="0" applyNumberFormat="1" applyFont="1" applyBorder="1" applyAlignment="1">
      <alignment horizontal="center" vertical="center" wrapText="1"/>
    </xf>
    <xf numFmtId="0" fontId="25" fillId="0" borderId="0" xfId="0" applyFont="1" applyBorder="1" applyAlignment="1">
      <alignment horizontal="center" vertical="center" wrapText="1"/>
    </xf>
    <xf numFmtId="0" fontId="0" fillId="0" borderId="0" xfId="0" applyBorder="1"/>
    <xf numFmtId="0" fontId="31" fillId="0" borderId="0" xfId="0" applyFont="1" applyAlignment="1"/>
    <xf numFmtId="0" fontId="30" fillId="0" borderId="0" xfId="0" applyFont="1" applyAlignment="1"/>
    <xf numFmtId="0" fontId="20" fillId="0" borderId="13" xfId="51" applyFont="1" applyFill="1" applyBorder="1" applyAlignment="1">
      <alignment horizontal="center" vertical="center"/>
    </xf>
    <xf numFmtId="0" fontId="20" fillId="0" borderId="13" xfId="51" applyFont="1" applyFill="1" applyBorder="1" applyAlignment="1">
      <alignment horizontal="center" vertical="center" wrapText="1"/>
    </xf>
    <xf numFmtId="0" fontId="36" fillId="0" borderId="13" xfId="5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0" fillId="0" borderId="10" xfId="1" applyFont="1" applyFill="1" applyBorder="1" applyAlignment="1">
      <alignment horizontal="center" vertical="center" wrapText="1"/>
    </xf>
    <xf numFmtId="0" fontId="25" fillId="0" borderId="10" xfId="0" applyFont="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9" fontId="45" fillId="0" borderId="10" xfId="0" applyNumberFormat="1" applyFont="1" applyBorder="1" applyAlignment="1">
      <alignment horizontal="center" vertical="center" wrapText="1"/>
    </xf>
    <xf numFmtId="0" fontId="27" fillId="0" borderId="11" xfId="0" applyFont="1" applyBorder="1" applyAlignment="1">
      <alignment horizontal="center" vertical="center" wrapText="1"/>
    </xf>
    <xf numFmtId="0" fontId="0" fillId="0" borderId="0" xfId="0" applyAlignment="1">
      <alignment horizontal="center" vertical="center"/>
    </xf>
    <xf numFmtId="9" fontId="45" fillId="0" borderId="11" xfId="0" applyNumberFormat="1" applyFont="1" applyBorder="1" applyAlignment="1">
      <alignment horizontal="center" vertical="center" wrapText="1"/>
    </xf>
    <xf numFmtId="0" fontId="25" fillId="0" borderId="0" xfId="0" applyFont="1" applyBorder="1" applyAlignment="1">
      <alignment horizontal="center" vertical="center" wrapText="1"/>
    </xf>
    <xf numFmtId="0" fontId="24" fillId="0" borderId="0" xfId="51" applyFont="1" applyFill="1" applyAlignment="1">
      <alignment horizontal="center"/>
    </xf>
    <xf numFmtId="0" fontId="28" fillId="0" borderId="11" xfId="51" applyFont="1" applyFill="1" applyBorder="1" applyAlignment="1">
      <alignment horizontal="center" vertical="center" wrapText="1"/>
    </xf>
    <xf numFmtId="0" fontId="28" fillId="0" borderId="10" xfId="51" applyFont="1" applyFill="1" applyBorder="1" applyAlignment="1">
      <alignment horizontal="center" vertical="center" wrapText="1"/>
    </xf>
    <xf numFmtId="0" fontId="45" fillId="0" borderId="10" xfId="51" applyFont="1" applyFill="1" applyBorder="1" applyAlignment="1">
      <alignment horizontal="center" vertical="center"/>
    </xf>
    <xf numFmtId="9" fontId="28" fillId="0" borderId="11" xfId="0" applyNumberFormat="1" applyFont="1" applyBorder="1" applyAlignment="1">
      <alignment horizontal="center" vertical="center" wrapText="1"/>
    </xf>
    <xf numFmtId="9" fontId="28" fillId="0" borderId="10" xfId="0" applyNumberFormat="1" applyFont="1" applyFill="1" applyBorder="1" applyAlignment="1">
      <alignment horizontal="center" vertical="center" wrapText="1"/>
    </xf>
    <xf numFmtId="0" fontId="29" fillId="0" borderId="10" xfId="0" quotePrefix="1" applyFont="1" applyFill="1" applyBorder="1" applyAlignment="1" applyProtection="1">
      <alignment horizontal="center" vertical="center" wrapText="1"/>
      <protection locked="0"/>
    </xf>
    <xf numFmtId="9" fontId="38" fillId="0" borderId="11" xfId="0" applyNumberFormat="1" applyFont="1" applyBorder="1" applyAlignment="1">
      <alignment horizontal="center" vertical="center" wrapText="1"/>
    </xf>
    <xf numFmtId="14" fontId="39" fillId="0" borderId="10" xfId="0" applyNumberFormat="1" applyFont="1" applyBorder="1" applyAlignment="1">
      <alignment horizontal="center" vertical="center" wrapText="1"/>
    </xf>
    <xf numFmtId="0" fontId="39" fillId="0" borderId="10" xfId="0" applyFont="1" applyBorder="1" applyAlignment="1">
      <alignment horizontal="center" vertical="center" wrapText="1"/>
    </xf>
    <xf numFmtId="0" fontId="39" fillId="0" borderId="10" xfId="0" applyFont="1" applyBorder="1" applyAlignment="1">
      <alignment horizontal="center" vertical="center"/>
    </xf>
    <xf numFmtId="0" fontId="39" fillId="0" borderId="10" xfId="0" applyFont="1" applyFill="1" applyBorder="1" applyAlignment="1">
      <alignment horizontal="center" vertical="center" wrapText="1"/>
    </xf>
    <xf numFmtId="0" fontId="39" fillId="0" borderId="10" xfId="0" applyFont="1" applyFill="1" applyBorder="1" applyAlignment="1">
      <alignment horizontal="center" vertical="center"/>
    </xf>
    <xf numFmtId="9" fontId="38" fillId="0" borderId="10" xfId="0" applyNumberFormat="1" applyFont="1" applyBorder="1" applyAlignment="1">
      <alignment horizontal="center" vertical="center" wrapText="1"/>
    </xf>
    <xf numFmtId="0" fontId="25" fillId="0" borderId="10" xfId="0" applyFont="1" applyBorder="1" applyAlignment="1">
      <alignment horizontal="center" wrapText="1"/>
    </xf>
    <xf numFmtId="0" fontId="36" fillId="0" borderId="10" xfId="0" applyFont="1" applyBorder="1" applyAlignment="1">
      <alignment horizontal="center" vertical="center" wrapText="1"/>
    </xf>
    <xf numFmtId="0" fontId="36" fillId="0" borderId="11" xfId="0" applyFont="1" applyBorder="1" applyAlignment="1">
      <alignment horizontal="center" vertical="center" wrapText="1"/>
    </xf>
    <xf numFmtId="0" fontId="21" fillId="24" borderId="10" xfId="0" applyFont="1" applyFill="1" applyBorder="1" applyAlignment="1" applyProtection="1">
      <alignment horizontal="center" vertical="center" wrapText="1"/>
      <protection locked="0"/>
    </xf>
    <xf numFmtId="14" fontId="39" fillId="24" borderId="10" xfId="0" quotePrefix="1" applyNumberFormat="1" applyFont="1" applyFill="1" applyBorder="1" applyAlignment="1">
      <alignment horizontal="center" vertical="center" wrapText="1"/>
    </xf>
    <xf numFmtId="0" fontId="39" fillId="24" borderId="10" xfId="0" applyFont="1" applyFill="1" applyBorder="1" applyAlignment="1">
      <alignment horizontal="center" vertical="center"/>
    </xf>
    <xf numFmtId="14" fontId="39" fillId="24" borderId="10" xfId="0" applyNumberFormat="1" applyFont="1" applyFill="1" applyBorder="1" applyAlignment="1">
      <alignment horizontal="center" vertical="center" wrapText="1"/>
    </xf>
    <xf numFmtId="14" fontId="39" fillId="24" borderId="10" xfId="0" applyNumberFormat="1" applyFont="1" applyFill="1" applyBorder="1" applyAlignment="1">
      <alignment horizontal="center" vertical="center"/>
    </xf>
    <xf numFmtId="0" fontId="39" fillId="24" borderId="10" xfId="0" quotePrefix="1" applyFont="1" applyFill="1" applyBorder="1" applyAlignment="1">
      <alignment horizontal="center" vertical="center"/>
    </xf>
    <xf numFmtId="0" fontId="49" fillId="24" borderId="10" xfId="0" applyFont="1" applyFill="1" applyBorder="1"/>
    <xf numFmtId="0" fontId="49" fillId="24" borderId="10" xfId="0" applyFont="1" applyFill="1" applyBorder="1" applyAlignment="1">
      <alignment horizontal="center" vertical="center"/>
    </xf>
    <xf numFmtId="0" fontId="0" fillId="24" borderId="0" xfId="0" applyFill="1" applyAlignment="1">
      <alignment vertical="center"/>
    </xf>
    <xf numFmtId="0" fontId="0" fillId="24" borderId="0" xfId="0" applyFill="1" applyAlignment="1">
      <alignment horizontal="center" vertical="center"/>
    </xf>
    <xf numFmtId="0" fontId="43" fillId="0" borderId="0" xfId="0" applyFont="1"/>
    <xf numFmtId="0" fontId="43" fillId="0" borderId="0" xfId="0" applyFont="1" applyAlignment="1">
      <alignment vertical="center"/>
    </xf>
    <xf numFmtId="0" fontId="43" fillId="0" borderId="0" xfId="0" applyFont="1" applyAlignment="1">
      <alignment horizontal="center" vertical="center"/>
    </xf>
    <xf numFmtId="0" fontId="24" fillId="0" borderId="0" xfId="51" applyFont="1" applyFill="1" applyAlignment="1">
      <alignment vertical="top" wrapText="1"/>
    </xf>
    <xf numFmtId="9" fontId="37" fillId="0" borderId="11" xfId="0" applyNumberFormat="1" applyFont="1" applyBorder="1" applyAlignment="1">
      <alignment horizontal="center" vertical="center" wrapText="1"/>
    </xf>
    <xf numFmtId="9" fontId="45" fillId="0" borderId="15" xfId="0" applyNumberFormat="1" applyFont="1" applyBorder="1" applyAlignment="1">
      <alignment horizontal="center" vertical="center" wrapText="1"/>
    </xf>
    <xf numFmtId="0" fontId="0" fillId="0" borderId="10" xfId="0" applyBorder="1" applyAlignment="1">
      <alignment horizontal="center" vertical="center"/>
    </xf>
    <xf numFmtId="0" fontId="29" fillId="0" borderId="18" xfId="0" applyFont="1" applyFill="1" applyBorder="1" applyAlignment="1" applyProtection="1">
      <alignment horizontal="center" vertical="center" wrapText="1"/>
      <protection locked="0"/>
    </xf>
    <xf numFmtId="0" fontId="28" fillId="0" borderId="19" xfId="51" applyFont="1" applyFill="1" applyBorder="1" applyAlignment="1">
      <alignment horizontal="center" vertical="center" wrapText="1"/>
    </xf>
    <xf numFmtId="0" fontId="45" fillId="0" borderId="11" xfId="51" applyFont="1" applyFill="1" applyBorder="1" applyAlignment="1">
      <alignment horizontal="left" vertical="center"/>
    </xf>
    <xf numFmtId="9" fontId="0" fillId="0" borderId="14" xfId="0" applyNumberFormat="1" applyBorder="1"/>
    <xf numFmtId="9" fontId="0" fillId="0" borderId="19" xfId="0" applyNumberFormat="1" applyBorder="1"/>
    <xf numFmtId="9" fontId="28" fillId="0" borderId="11" xfId="51" applyNumberFormat="1" applyFont="1" applyFill="1" applyBorder="1" applyAlignment="1">
      <alignment horizontal="center" vertical="center" wrapText="1"/>
    </xf>
    <xf numFmtId="9" fontId="59" fillId="0" borderId="14" xfId="0" applyNumberFormat="1" applyFont="1" applyBorder="1"/>
    <xf numFmtId="0" fontId="20" fillId="0" borderId="17" xfId="51" applyFont="1" applyFill="1" applyBorder="1" applyAlignment="1">
      <alignment horizontal="center" vertical="center"/>
    </xf>
    <xf numFmtId="0" fontId="45" fillId="0" borderId="17" xfId="51" applyFont="1" applyFill="1" applyBorder="1" applyAlignment="1">
      <alignment horizontal="left" vertical="center"/>
    </xf>
    <xf numFmtId="9" fontId="21" fillId="0" borderId="17" xfId="51" applyNumberFormat="1" applyFont="1" applyFill="1" applyBorder="1" applyAlignment="1">
      <alignment horizontal="center" vertical="center"/>
    </xf>
    <xf numFmtId="1" fontId="0" fillId="0" borderId="17" xfId="0" applyNumberFormat="1" applyBorder="1"/>
    <xf numFmtId="164" fontId="34" fillId="0" borderId="17" xfId="1" applyNumberFormat="1" applyFont="1" applyFill="1" applyBorder="1" applyAlignment="1">
      <alignment horizontal="center" vertical="center"/>
    </xf>
    <xf numFmtId="9" fontId="29" fillId="0" borderId="17" xfId="1" applyNumberFormat="1" applyFont="1" applyFill="1" applyBorder="1" applyAlignment="1">
      <alignment horizontal="center" vertical="center"/>
    </xf>
    <xf numFmtId="1" fontId="25" fillId="0" borderId="10" xfId="0" applyNumberFormat="1" applyFont="1" applyBorder="1" applyAlignment="1">
      <alignment horizontal="center" vertical="center"/>
    </xf>
    <xf numFmtId="0" fontId="45" fillId="0" borderId="0" xfId="51" applyFont="1" applyFill="1" applyBorder="1" applyAlignment="1">
      <alignment horizontal="center"/>
    </xf>
    <xf numFmtId="0" fontId="54" fillId="0" borderId="0" xfId="0" applyFont="1" applyAlignment="1">
      <alignment horizontal="center"/>
    </xf>
    <xf numFmtId="14" fontId="45" fillId="0" borderId="12" xfId="0" applyNumberFormat="1" applyFont="1" applyBorder="1" applyAlignment="1">
      <alignment horizontal="center" vertical="center"/>
    </xf>
    <xf numFmtId="9" fontId="45" fillId="0" borderId="10" xfId="0" applyNumberFormat="1" applyFont="1" applyBorder="1" applyAlignment="1">
      <alignment horizontal="center" vertical="center"/>
    </xf>
    <xf numFmtId="0" fontId="45" fillId="0" borderId="10" xfId="0" applyFont="1" applyFill="1" applyBorder="1" applyAlignment="1" applyProtection="1">
      <alignment vertical="center" wrapText="1"/>
      <protection locked="0"/>
    </xf>
    <xf numFmtId="9" fontId="45" fillId="0" borderId="10" xfId="0" applyNumberFormat="1" applyFont="1" applyFill="1" applyBorder="1" applyAlignment="1" applyProtection="1">
      <alignment horizontal="center" vertical="center" wrapText="1"/>
      <protection locked="0"/>
    </xf>
    <xf numFmtId="14" fontId="45" fillId="0" borderId="10" xfId="0" applyNumberFormat="1" applyFont="1" applyFill="1" applyBorder="1" applyAlignment="1" applyProtection="1">
      <alignment horizontal="center" vertical="center" wrapText="1"/>
      <protection locked="0"/>
    </xf>
    <xf numFmtId="0" fontId="28" fillId="26" borderId="10" xfId="51" applyFont="1" applyFill="1" applyBorder="1" applyAlignment="1">
      <alignment horizontal="center" vertical="center" wrapText="1"/>
    </xf>
    <xf numFmtId="0" fontId="28" fillId="26" borderId="11" xfId="51" applyFont="1" applyFill="1" applyBorder="1" applyAlignment="1">
      <alignment horizontal="center" vertical="center" wrapText="1"/>
    </xf>
    <xf numFmtId="0" fontId="38" fillId="25" borderId="10" xfId="1" applyFont="1" applyFill="1" applyBorder="1" applyAlignment="1">
      <alignment horizontal="left" vertical="center" wrapText="1"/>
    </xf>
    <xf numFmtId="9" fontId="38" fillId="26" borderId="11" xfId="0" applyNumberFormat="1" applyFont="1" applyFill="1" applyBorder="1" applyAlignment="1">
      <alignment horizontal="center" vertical="center" wrapText="1"/>
    </xf>
    <xf numFmtId="9" fontId="38" fillId="26" borderId="10" xfId="0" applyNumberFormat="1" applyFont="1" applyFill="1" applyBorder="1" applyAlignment="1">
      <alignment horizontal="center" vertical="center" wrapText="1"/>
    </xf>
    <xf numFmtId="9" fontId="25" fillId="0" borderId="0" xfId="0" applyNumberFormat="1" applyFont="1" applyFill="1" applyBorder="1" applyAlignment="1">
      <alignment horizontal="center" vertical="center" wrapText="1"/>
    </xf>
    <xf numFmtId="0" fontId="20" fillId="0" borderId="12" xfId="51" applyFont="1" applyFill="1" applyBorder="1" applyAlignment="1">
      <alignment vertical="center" wrapText="1"/>
    </xf>
    <xf numFmtId="0" fontId="64" fillId="0" borderId="10" xfId="51" applyFont="1" applyFill="1" applyBorder="1" applyAlignment="1">
      <alignment horizontal="center" vertical="center" wrapText="1"/>
    </xf>
    <xf numFmtId="9" fontId="31" fillId="0" borderId="10" xfId="0" applyNumberFormat="1" applyFont="1" applyFill="1" applyBorder="1" applyAlignment="1">
      <alignment horizontal="center" vertical="center" wrapText="1"/>
    </xf>
    <xf numFmtId="0" fontId="20" fillId="24" borderId="10" xfId="51" applyFont="1" applyFill="1" applyBorder="1" applyAlignment="1">
      <alignment horizontal="center" vertical="center"/>
    </xf>
    <xf numFmtId="0" fontId="23" fillId="0" borderId="10" xfId="51" applyFont="1" applyFill="1" applyBorder="1" applyAlignment="1">
      <alignment horizontal="center" vertical="center"/>
    </xf>
    <xf numFmtId="164" fontId="29" fillId="0" borderId="10" xfId="1" applyNumberFormat="1" applyFont="1" applyFill="1" applyBorder="1" applyAlignment="1">
      <alignment horizontal="center" vertical="center" wrapText="1"/>
    </xf>
    <xf numFmtId="0" fontId="25" fillId="0" borderId="10" xfId="0" applyFont="1" applyBorder="1" applyAlignment="1">
      <alignment vertical="center"/>
    </xf>
    <xf numFmtId="0" fontId="29" fillId="0" borderId="14" xfId="0" applyFont="1" applyFill="1" applyBorder="1" applyAlignment="1" applyProtection="1">
      <alignment horizontal="center" vertical="center" wrapText="1"/>
      <protection locked="0"/>
    </xf>
    <xf numFmtId="0" fontId="25" fillId="0" borderId="31" xfId="0" applyFont="1" applyBorder="1" applyAlignment="1">
      <alignment horizontal="center" vertical="center"/>
    </xf>
    <xf numFmtId="0" fontId="25" fillId="0" borderId="14" xfId="0" applyFont="1" applyBorder="1" applyAlignment="1">
      <alignment horizontal="center" vertical="center" wrapText="1"/>
    </xf>
    <xf numFmtId="0" fontId="31" fillId="0" borderId="10" xfId="0" applyFont="1" applyBorder="1" applyAlignment="1">
      <alignment vertical="center"/>
    </xf>
    <xf numFmtId="0" fontId="0" fillId="0" borderId="20" xfId="0" applyBorder="1" applyAlignment="1">
      <alignment vertical="center"/>
    </xf>
    <xf numFmtId="0" fontId="20" fillId="0" borderId="0" xfId="51" applyFont="1" applyFill="1" applyBorder="1" applyAlignment="1">
      <alignment horizontal="left" vertical="center" wrapText="1"/>
    </xf>
    <xf numFmtId="164" fontId="29" fillId="0" borderId="10" xfId="1" applyNumberFormat="1" applyFont="1" applyBorder="1" applyAlignment="1">
      <alignment horizontal="center" vertical="center"/>
    </xf>
    <xf numFmtId="0" fontId="21" fillId="0" borderId="27" xfId="51" applyFont="1" applyBorder="1" applyAlignment="1">
      <alignment horizontal="center" vertical="center"/>
    </xf>
    <xf numFmtId="164" fontId="29" fillId="0" borderId="27" xfId="1" applyNumberFormat="1" applyFont="1" applyBorder="1" applyAlignment="1">
      <alignment horizontal="center" vertical="center"/>
    </xf>
    <xf numFmtId="164" fontId="45" fillId="0" borderId="11" xfId="0" applyNumberFormat="1" applyFont="1" applyBorder="1" applyAlignment="1">
      <alignment horizontal="center" vertical="center" wrapText="1"/>
    </xf>
    <xf numFmtId="164" fontId="45" fillId="0" borderId="10" xfId="0" applyNumberFormat="1" applyFont="1" applyBorder="1" applyAlignment="1">
      <alignment horizontal="center" vertical="center" wrapText="1"/>
    </xf>
    <xf numFmtId="0" fontId="45" fillId="25" borderId="10" xfId="51" applyFont="1" applyFill="1" applyBorder="1" applyAlignment="1">
      <alignment horizontal="justify" vertical="center"/>
    </xf>
    <xf numFmtId="0" fontId="45" fillId="25" borderId="10" xfId="51" applyFont="1" applyFill="1" applyBorder="1" applyAlignment="1">
      <alignment horizontal="center" vertical="center"/>
    </xf>
    <xf numFmtId="0" fontId="43" fillId="26" borderId="10" xfId="0" applyFont="1" applyFill="1" applyBorder="1" applyAlignment="1">
      <alignment horizontal="left" vertical="center" wrapText="1"/>
    </xf>
    <xf numFmtId="0" fontId="25" fillId="0" borderId="0" xfId="0" applyFont="1"/>
    <xf numFmtId="0" fontId="25" fillId="0" borderId="0" xfId="0" applyFont="1" applyAlignment="1">
      <alignment vertical="center"/>
    </xf>
    <xf numFmtId="0" fontId="25" fillId="25" borderId="0" xfId="0" applyFont="1" applyFill="1"/>
    <xf numFmtId="0" fontId="45" fillId="26" borderId="10" xfId="51" applyFont="1" applyFill="1" applyBorder="1" applyAlignment="1">
      <alignment horizontal="justify" vertical="center"/>
    </xf>
    <xf numFmtId="0" fontId="49" fillId="0" borderId="0" xfId="0" applyFont="1" applyAlignment="1">
      <alignment vertical="center"/>
    </xf>
    <xf numFmtId="0" fontId="54" fillId="0" borderId="10" xfId="0" applyFont="1" applyBorder="1" applyAlignment="1">
      <alignment vertical="center"/>
    </xf>
    <xf numFmtId="0" fontId="38" fillId="0" borderId="10" xfId="51" applyFont="1" applyFill="1" applyBorder="1" applyAlignment="1">
      <alignment horizontal="justify" vertical="center" wrapText="1"/>
    </xf>
    <xf numFmtId="0" fontId="54" fillId="0" borderId="10" xfId="0" applyFont="1" applyFill="1" applyBorder="1" applyAlignment="1">
      <alignment vertical="center"/>
    </xf>
    <xf numFmtId="0" fontId="54" fillId="0" borderId="0" xfId="0" applyFont="1" applyFill="1" applyAlignment="1">
      <alignment vertical="center"/>
    </xf>
    <xf numFmtId="0" fontId="39" fillId="0" borderId="15" xfId="0" applyFont="1" applyBorder="1" applyAlignment="1">
      <alignment horizontal="center" vertical="center" wrapText="1"/>
    </xf>
    <xf numFmtId="0" fontId="54" fillId="25" borderId="10" xfId="0" applyFont="1" applyFill="1" applyBorder="1" applyAlignment="1">
      <alignment vertical="center"/>
    </xf>
    <xf numFmtId="0" fontId="54" fillId="25" borderId="0" xfId="0" applyFont="1" applyFill="1" applyAlignment="1">
      <alignment vertical="center"/>
    </xf>
    <xf numFmtId="0" fontId="54" fillId="0" borderId="0" xfId="0" applyFont="1" applyBorder="1" applyAlignment="1">
      <alignment vertical="center"/>
    </xf>
    <xf numFmtId="0" fontId="54" fillId="0" borderId="0" xfId="0" applyFont="1" applyBorder="1" applyAlignment="1">
      <alignment horizontal="center" vertical="center"/>
    </xf>
    <xf numFmtId="0" fontId="49" fillId="0" borderId="0" xfId="0" applyFont="1" applyAlignment="1">
      <alignment horizontal="center" vertical="center"/>
    </xf>
    <xf numFmtId="0" fontId="45" fillId="26" borderId="10" xfId="51" applyFont="1" applyFill="1" applyBorder="1" applyAlignment="1">
      <alignment horizontal="justify" vertical="center" wrapText="1"/>
    </xf>
    <xf numFmtId="0" fontId="33" fillId="26" borderId="10" xfId="0" applyFont="1" applyFill="1" applyBorder="1" applyAlignment="1" applyProtection="1">
      <alignment horizontal="justify" vertical="center" wrapText="1"/>
      <protection locked="0"/>
    </xf>
    <xf numFmtId="0" fontId="29" fillId="26" borderId="10" xfId="0" applyFont="1" applyFill="1" applyBorder="1" applyAlignment="1" applyProtection="1">
      <alignment horizontal="justify" vertical="center" wrapText="1"/>
      <protection locked="0"/>
    </xf>
    <xf numFmtId="0" fontId="25" fillId="0" borderId="10" xfId="0" applyFont="1" applyBorder="1" applyAlignment="1">
      <alignment horizontal="center" vertical="center" wrapText="1"/>
    </xf>
    <xf numFmtId="0" fontId="31" fillId="0" borderId="0" xfId="0" applyFont="1" applyAlignment="1">
      <alignment horizontal="center"/>
    </xf>
    <xf numFmtId="0" fontId="30" fillId="0" borderId="0" xfId="0" applyFont="1" applyAlignment="1">
      <alignment horizontal="center"/>
    </xf>
    <xf numFmtId="0" fontId="20" fillId="0" borderId="10" xfId="51" applyFont="1" applyFill="1" applyBorder="1" applyAlignment="1">
      <alignment horizontal="center" vertical="center" wrapText="1"/>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7" xfId="51" applyFont="1" applyFill="1" applyBorder="1" applyAlignment="1">
      <alignment horizontal="justify" vertical="center"/>
    </xf>
    <xf numFmtId="0" fontId="32" fillId="0" borderId="0" xfId="0" applyFont="1" applyAlignment="1">
      <alignment horizontal="center"/>
    </xf>
    <xf numFmtId="0" fontId="33"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9" fontId="45" fillId="0" borderId="10" xfId="0" applyNumberFormat="1" applyFont="1" applyBorder="1" applyAlignment="1">
      <alignment horizontal="center" vertical="center" wrapText="1"/>
    </xf>
    <xf numFmtId="0" fontId="38" fillId="0" borderId="0" xfId="51" applyFont="1" applyFill="1" applyAlignment="1">
      <alignment horizontal="center" vertical="top" wrapText="1"/>
    </xf>
    <xf numFmtId="0" fontId="37" fillId="0" borderId="0" xfId="51" applyFont="1" applyFill="1" applyAlignment="1">
      <alignment horizontal="center"/>
    </xf>
    <xf numFmtId="0" fontId="22" fillId="0" borderId="16" xfId="51" applyFont="1" applyFill="1" applyBorder="1" applyAlignment="1">
      <alignment horizontal="center"/>
    </xf>
    <xf numFmtId="0" fontId="20" fillId="0" borderId="14" xfId="51" applyFont="1" applyFill="1" applyBorder="1" applyAlignment="1">
      <alignment horizontal="center" vertical="center"/>
    </xf>
    <xf numFmtId="0" fontId="20" fillId="0" borderId="18" xfId="51" applyFont="1" applyFill="1" applyBorder="1" applyAlignment="1">
      <alignment horizontal="center" vertical="center"/>
    </xf>
    <xf numFmtId="0" fontId="20" fillId="0" borderId="13" xfId="51" applyFont="1" applyFill="1" applyBorder="1" applyAlignment="1">
      <alignment horizontal="center" vertical="center"/>
    </xf>
    <xf numFmtId="0" fontId="20" fillId="0" borderId="14" xfId="51" applyFont="1" applyFill="1" applyBorder="1" applyAlignment="1">
      <alignment horizontal="center" vertical="center" wrapText="1"/>
    </xf>
    <xf numFmtId="0" fontId="20" fillId="0" borderId="18"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36" fillId="0" borderId="14" xfId="51" applyFont="1" applyFill="1" applyBorder="1" applyAlignment="1">
      <alignment horizontal="center" vertical="center" wrapText="1"/>
    </xf>
    <xf numFmtId="0" fontId="36" fillId="0" borderId="18" xfId="51" applyFont="1" applyFill="1" applyBorder="1" applyAlignment="1">
      <alignment horizontal="center" vertical="center" wrapText="1"/>
    </xf>
    <xf numFmtId="0" fontId="36" fillId="0" borderId="13"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6" fillId="0" borderId="14" xfId="1" applyFont="1" applyFill="1" applyBorder="1" applyAlignment="1">
      <alignment horizontal="center" vertical="center" wrapText="1"/>
    </xf>
    <xf numFmtId="0" fontId="26" fillId="0" borderId="18"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0" fillId="0" borderId="10" xfId="1" applyFont="1" applyFill="1" applyBorder="1" applyAlignment="1">
      <alignment horizontal="center" vertical="center" wrapText="1"/>
    </xf>
    <xf numFmtId="0" fontId="38" fillId="0" borderId="0" xfId="51" applyFont="1" applyFill="1" applyAlignment="1">
      <alignment horizontal="center" vertical="center" wrapText="1"/>
    </xf>
    <xf numFmtId="0" fontId="37" fillId="0" borderId="0" xfId="51" applyFont="1" applyFill="1" applyAlignment="1">
      <alignment horizontal="center" vertical="center"/>
    </xf>
    <xf numFmtId="0" fontId="20" fillId="0" borderId="29" xfId="51" applyFont="1" applyFill="1" applyBorder="1" applyAlignment="1">
      <alignment horizontal="center" vertical="center" wrapText="1"/>
    </xf>
    <xf numFmtId="0" fontId="25" fillId="0" borderId="11" xfId="0" quotePrefix="1" applyFont="1" applyBorder="1" applyAlignment="1">
      <alignment horizontal="justify" vertical="center" wrapText="1"/>
    </xf>
    <xf numFmtId="0" fontId="25" fillId="0" borderId="15" xfId="0" applyFont="1" applyBorder="1" applyAlignment="1">
      <alignment horizontal="justify" vertical="center" wrapText="1"/>
    </xf>
    <xf numFmtId="0" fontId="25" fillId="0" borderId="12" xfId="0" applyFont="1" applyBorder="1" applyAlignment="1">
      <alignment horizontal="justify" vertical="center" wrapText="1"/>
    </xf>
    <xf numFmtId="0" fontId="20" fillId="0" borderId="11" xfId="0" applyFont="1" applyFill="1" applyBorder="1" applyAlignment="1" applyProtection="1">
      <alignment horizontal="justify" vertical="center" wrapText="1"/>
      <protection locked="0"/>
    </xf>
    <xf numFmtId="0" fontId="20" fillId="0" borderId="15" xfId="0" applyFont="1" applyFill="1" applyBorder="1" applyAlignment="1" applyProtection="1">
      <alignment horizontal="justify" vertical="center" wrapText="1"/>
      <protection locked="0"/>
    </xf>
    <xf numFmtId="0" fontId="20" fillId="0" borderId="12" xfId="0" applyFont="1" applyFill="1" applyBorder="1" applyAlignment="1" applyProtection="1">
      <alignment horizontal="justify" vertical="center" wrapText="1"/>
      <protection locked="0"/>
    </xf>
    <xf numFmtId="0" fontId="25" fillId="0" borderId="10" xfId="0" quotePrefix="1" applyFont="1" applyBorder="1" applyAlignment="1">
      <alignment horizontal="justify" vertical="center" wrapText="1"/>
    </xf>
    <xf numFmtId="0" fontId="25" fillId="0" borderId="10" xfId="0" applyFont="1" applyBorder="1" applyAlignment="1">
      <alignment horizontal="justify" vertical="center" wrapText="1"/>
    </xf>
    <xf numFmtId="0" fontId="33" fillId="26" borderId="11" xfId="0" applyFont="1" applyFill="1" applyBorder="1" applyAlignment="1" applyProtection="1">
      <alignment horizontal="justify" vertical="center" wrapText="1"/>
      <protection locked="0"/>
    </xf>
    <xf numFmtId="0" fontId="29" fillId="26" borderId="15" xfId="0" applyFont="1" applyFill="1" applyBorder="1" applyAlignment="1" applyProtection="1">
      <alignment horizontal="justify" vertical="center" wrapText="1"/>
      <protection locked="0"/>
    </xf>
    <xf numFmtId="0" fontId="29" fillId="26" borderId="12" xfId="0" applyFont="1" applyFill="1" applyBorder="1" applyAlignment="1" applyProtection="1">
      <alignment horizontal="justify" vertical="center" wrapText="1"/>
      <protection locked="0"/>
    </xf>
    <xf numFmtId="0" fontId="29" fillId="26" borderId="11" xfId="0" applyFont="1" applyFill="1" applyBorder="1" applyAlignment="1" applyProtection="1">
      <alignment horizontal="justify" vertical="center" wrapText="1"/>
      <protection locked="0"/>
    </xf>
    <xf numFmtId="0" fontId="34" fillId="0" borderId="10" xfId="0" applyFont="1" applyFill="1" applyBorder="1" applyAlignment="1" applyProtection="1">
      <alignment horizontal="left" vertical="center" wrapText="1"/>
      <protection locked="0"/>
    </xf>
    <xf numFmtId="0" fontId="39" fillId="0" borderId="10" xfId="0" applyFont="1" applyBorder="1" applyAlignment="1">
      <alignment horizontal="left" vertical="center" wrapText="1"/>
    </xf>
    <xf numFmtId="0" fontId="39" fillId="0" borderId="10" xfId="0" applyFont="1" applyBorder="1" applyAlignment="1">
      <alignment horizontal="left" vertical="center"/>
    </xf>
    <xf numFmtId="0" fontId="29" fillId="24" borderId="10" xfId="0" applyFont="1" applyFill="1" applyBorder="1" applyAlignment="1" applyProtection="1">
      <alignment horizontal="left" vertical="center" wrapText="1"/>
      <protection locked="0"/>
    </xf>
    <xf numFmtId="0" fontId="34" fillId="24" borderId="10" xfId="0" applyFont="1" applyFill="1" applyBorder="1" applyAlignment="1" applyProtection="1">
      <alignment horizontal="left" vertical="center" wrapText="1"/>
      <protection locked="0"/>
    </xf>
    <xf numFmtId="0" fontId="39" fillId="24" borderId="11" xfId="0" applyFont="1" applyFill="1" applyBorder="1" applyAlignment="1">
      <alignment horizontal="left" vertical="center" wrapText="1"/>
    </xf>
    <xf numFmtId="0" fontId="39" fillId="24" borderId="15" xfId="0" applyFont="1" applyFill="1" applyBorder="1" applyAlignment="1">
      <alignment horizontal="left" vertical="center"/>
    </xf>
    <xf numFmtId="0" fontId="39" fillId="24" borderId="12" xfId="0" applyFont="1" applyFill="1" applyBorder="1" applyAlignment="1">
      <alignment horizontal="left" vertical="center"/>
    </xf>
    <xf numFmtId="0" fontId="25" fillId="0" borderId="11" xfId="0" applyFont="1" applyBorder="1" applyAlignment="1">
      <alignment horizontal="left" wrapText="1"/>
    </xf>
    <xf numFmtId="0" fontId="25" fillId="0" borderId="15" xfId="0" applyFont="1" applyBorder="1" applyAlignment="1">
      <alignment horizontal="left"/>
    </xf>
    <xf numFmtId="0" fontId="25" fillId="0" borderId="12" xfId="0" applyFont="1" applyBorder="1" applyAlignment="1">
      <alignment horizontal="left"/>
    </xf>
    <xf numFmtId="0" fontId="25" fillId="0" borderId="10" xfId="0" applyFont="1" applyBorder="1" applyAlignment="1">
      <alignment horizontal="left" vertical="center" wrapText="1"/>
    </xf>
    <xf numFmtId="0" fontId="25" fillId="0" borderId="10" xfId="0" applyFont="1" applyBorder="1" applyAlignment="1">
      <alignment horizontal="left" vertical="center"/>
    </xf>
    <xf numFmtId="0" fontId="29" fillId="28" borderId="10" xfId="0" applyFont="1" applyFill="1" applyBorder="1" applyAlignment="1" applyProtection="1">
      <alignment horizontal="justify" vertical="center" wrapText="1"/>
      <protection locked="0"/>
    </xf>
    <xf numFmtId="9" fontId="39" fillId="0" borderId="11" xfId="0" applyNumberFormat="1" applyFont="1" applyBorder="1" applyAlignment="1">
      <alignment horizontal="left" vertical="center" wrapText="1"/>
    </xf>
    <xf numFmtId="9" fontId="39" fillId="0" borderId="15" xfId="0" applyNumberFormat="1" applyFont="1" applyBorder="1" applyAlignment="1">
      <alignment horizontal="left" vertical="center" wrapText="1"/>
    </xf>
    <xf numFmtId="9" fontId="39" fillId="0" borderId="12" xfId="0" applyNumberFormat="1" applyFont="1" applyBorder="1" applyAlignment="1">
      <alignment horizontal="left" vertical="center" wrapText="1"/>
    </xf>
    <xf numFmtId="0" fontId="33" fillId="28" borderId="10" xfId="0" applyFont="1" applyFill="1" applyBorder="1" applyAlignment="1" applyProtection="1">
      <alignment horizontal="justify" vertical="center" wrapText="1"/>
      <protection locked="0"/>
    </xf>
    <xf numFmtId="0" fontId="44" fillId="24" borderId="10" xfId="0" applyFont="1" applyFill="1" applyBorder="1" applyAlignment="1" applyProtection="1">
      <alignment horizontal="left" vertical="center" wrapText="1"/>
      <protection locked="0"/>
    </xf>
    <xf numFmtId="9" fontId="39" fillId="0" borderId="11" xfId="0" applyNumberFormat="1" applyFont="1" applyBorder="1" applyAlignment="1">
      <alignment vertical="top" wrapText="1"/>
    </xf>
    <xf numFmtId="9" fontId="39" fillId="0" borderId="15" xfId="0" applyNumberFormat="1" applyFont="1" applyBorder="1" applyAlignment="1">
      <alignment vertical="top" wrapText="1"/>
    </xf>
    <xf numFmtId="9" fontId="39" fillId="0" borderId="12" xfId="0" applyNumberFormat="1" applyFont="1" applyBorder="1" applyAlignment="1">
      <alignment vertical="top" wrapText="1"/>
    </xf>
    <xf numFmtId="0" fontId="20" fillId="0" borderId="30" xfId="51" applyFont="1" applyFill="1" applyBorder="1" applyAlignment="1">
      <alignment horizontal="center" vertical="center"/>
    </xf>
    <xf numFmtId="0" fontId="20" fillId="0" borderId="20" xfId="51" applyFont="1" applyFill="1" applyBorder="1" applyAlignment="1">
      <alignment horizontal="center" vertical="center"/>
    </xf>
    <xf numFmtId="0" fontId="20" fillId="0" borderId="32" xfId="51" applyFont="1" applyFill="1" applyBorder="1" applyAlignment="1">
      <alignment horizontal="center" vertical="center"/>
    </xf>
    <xf numFmtId="0" fontId="24" fillId="0" borderId="14" xfId="51" applyFont="1" applyFill="1" applyBorder="1" applyAlignment="1">
      <alignment horizontal="center" vertical="center" wrapText="1"/>
    </xf>
    <xf numFmtId="0" fontId="24" fillId="0" borderId="18" xfId="51" applyFont="1" applyFill="1" applyBorder="1" applyAlignment="1">
      <alignment horizontal="center" vertical="center" wrapText="1"/>
    </xf>
    <xf numFmtId="0" fontId="24" fillId="0" borderId="13" xfId="51" applyFont="1" applyFill="1" applyBorder="1" applyAlignment="1">
      <alignment horizontal="center" vertical="center" wrapText="1"/>
    </xf>
    <xf numFmtId="0" fontId="27" fillId="0" borderId="10" xfId="1" applyFont="1" applyFill="1" applyBorder="1" applyAlignment="1">
      <alignment horizontal="center" vertical="center" wrapText="1"/>
    </xf>
    <xf numFmtId="0" fontId="24" fillId="0" borderId="14" xfId="51" applyFont="1" applyFill="1" applyBorder="1" applyAlignment="1">
      <alignment horizontal="center" vertical="center"/>
    </xf>
    <xf numFmtId="0" fontId="24" fillId="0" borderId="18" xfId="51" applyFont="1" applyFill="1" applyBorder="1" applyAlignment="1">
      <alignment horizontal="center" vertical="center"/>
    </xf>
    <xf numFmtId="0" fontId="24" fillId="0" borderId="13" xfId="51" applyFont="1" applyFill="1" applyBorder="1" applyAlignment="1">
      <alignment horizontal="center" vertical="center"/>
    </xf>
    <xf numFmtId="164" fontId="31" fillId="0" borderId="11" xfId="1" applyNumberFormat="1" applyFont="1" applyFill="1" applyBorder="1" applyAlignment="1">
      <alignment horizontal="right" vertical="center"/>
    </xf>
    <xf numFmtId="164" fontId="31" fillId="0" borderId="15" xfId="1" applyNumberFormat="1" applyFont="1" applyFill="1" applyBorder="1" applyAlignment="1">
      <alignment horizontal="right" vertical="center"/>
    </xf>
    <xf numFmtId="164" fontId="31" fillId="0" borderId="12" xfId="1" applyNumberFormat="1" applyFont="1" applyFill="1" applyBorder="1" applyAlignment="1">
      <alignment horizontal="right" vertical="center"/>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0" fontId="39" fillId="0" borderId="11" xfId="0" applyFont="1" applyBorder="1" applyAlignment="1">
      <alignment horizontal="left" wrapText="1"/>
    </xf>
    <xf numFmtId="0" fontId="39" fillId="0" borderId="15" xfId="0" applyFont="1" applyBorder="1" applyAlignment="1">
      <alignment horizontal="left"/>
    </xf>
    <xf numFmtId="0" fontId="39" fillId="0" borderId="12" xfId="0" applyFont="1" applyBorder="1" applyAlignment="1">
      <alignment horizontal="left"/>
    </xf>
    <xf numFmtId="0" fontId="25" fillId="24" borderId="10" xfId="0" applyFont="1" applyFill="1" applyBorder="1" applyAlignment="1">
      <alignment horizontal="left" vertical="center" wrapText="1"/>
    </xf>
    <xf numFmtId="0" fontId="25" fillId="24" borderId="10" xfId="0" applyFont="1" applyFill="1" applyBorder="1" applyAlignment="1">
      <alignment horizontal="left" vertical="center"/>
    </xf>
    <xf numFmtId="0" fontId="25" fillId="0" borderId="11" xfId="0" applyFont="1" applyBorder="1" applyAlignment="1">
      <alignment horizontal="left" vertical="center" wrapText="1"/>
    </xf>
    <xf numFmtId="0" fontId="25" fillId="0" borderId="15" xfId="0" applyFont="1" applyBorder="1" applyAlignment="1">
      <alignment horizontal="left" vertical="center" wrapText="1"/>
    </xf>
    <xf numFmtId="0" fontId="25" fillId="0" borderId="12" xfId="0" applyFont="1" applyBorder="1" applyAlignment="1">
      <alignment horizontal="left" vertical="center" wrapText="1"/>
    </xf>
    <xf numFmtId="0" fontId="21" fillId="0" borderId="10" xfId="0" applyFont="1" applyFill="1" applyBorder="1" applyAlignment="1" applyProtection="1">
      <alignment horizontal="justify" vertical="center" wrapText="1"/>
      <protection locked="0"/>
    </xf>
    <xf numFmtId="0" fontId="0" fillId="0" borderId="0" xfId="0" applyAlignment="1">
      <alignment horizontal="center" vertical="center"/>
    </xf>
    <xf numFmtId="0" fontId="29" fillId="0" borderId="11" xfId="0" applyFont="1" applyFill="1" applyBorder="1" applyAlignment="1" applyProtection="1">
      <alignment vertical="center" wrapText="1"/>
      <protection locked="0"/>
    </xf>
    <xf numFmtId="0" fontId="29" fillId="0" borderId="15" xfId="0" applyFont="1" applyFill="1" applyBorder="1" applyAlignment="1" applyProtection="1">
      <alignment vertical="center" wrapText="1"/>
      <protection locked="0"/>
    </xf>
    <xf numFmtId="0" fontId="29" fillId="0" borderId="12" xfId="0" applyFont="1" applyFill="1" applyBorder="1" applyAlignment="1" applyProtection="1">
      <alignment vertical="center" wrapText="1"/>
      <protection locked="0"/>
    </xf>
    <xf numFmtId="0" fontId="33" fillId="0" borderId="11" xfId="0" applyFont="1" applyFill="1" applyBorder="1" applyAlignment="1" applyProtection="1">
      <alignment horizontal="left" vertical="center" wrapText="1"/>
      <protection locked="0"/>
    </xf>
    <xf numFmtId="0" fontId="29" fillId="0" borderId="15" xfId="0" applyFont="1" applyFill="1" applyBorder="1" applyAlignment="1" applyProtection="1">
      <alignment horizontal="left" vertical="center" wrapText="1"/>
      <protection locked="0"/>
    </xf>
    <xf numFmtId="0" fontId="29" fillId="0" borderId="12" xfId="0" applyFont="1" applyFill="1" applyBorder="1" applyAlignment="1" applyProtection="1">
      <alignment horizontal="left" vertical="center" wrapText="1"/>
      <protection locked="0"/>
    </xf>
    <xf numFmtId="0" fontId="20" fillId="0" borderId="11" xfId="0" applyFont="1" applyFill="1" applyBorder="1" applyAlignment="1" applyProtection="1">
      <alignment horizontal="center" vertical="center" wrapText="1"/>
      <protection locked="0"/>
    </xf>
    <xf numFmtId="0" fontId="20" fillId="0" borderId="15" xfId="0" applyFont="1" applyFill="1" applyBorder="1" applyAlignment="1" applyProtection="1">
      <alignment horizontal="center" vertical="center" wrapText="1"/>
      <protection locked="0"/>
    </xf>
    <xf numFmtId="0" fontId="20" fillId="0" borderId="12" xfId="0" applyFont="1" applyFill="1" applyBorder="1" applyAlignment="1" applyProtection="1">
      <alignment horizontal="center" vertical="center" wrapText="1"/>
      <protection locked="0"/>
    </xf>
    <xf numFmtId="0" fontId="29" fillId="25" borderId="10" xfId="0" applyFont="1" applyFill="1" applyBorder="1" applyAlignment="1" applyProtection="1">
      <alignment horizontal="justify" vertical="center" wrapText="1"/>
      <protection locked="0"/>
    </xf>
    <xf numFmtId="0" fontId="33" fillId="24" borderId="10" xfId="0" applyFont="1" applyFill="1" applyBorder="1" applyAlignment="1" applyProtection="1">
      <alignment horizontal="justify" vertical="center" wrapText="1"/>
      <protection locked="0"/>
    </xf>
    <xf numFmtId="0" fontId="29" fillId="24" borderId="10" xfId="0" applyFont="1" applyFill="1" applyBorder="1" applyAlignment="1" applyProtection="1">
      <alignment horizontal="justify" vertical="center" wrapText="1"/>
      <protection locked="0"/>
    </xf>
    <xf numFmtId="0" fontId="29" fillId="24" borderId="11" xfId="0" applyFont="1" applyFill="1" applyBorder="1" applyAlignment="1" applyProtection="1">
      <alignment horizontal="left" vertical="center" wrapText="1"/>
      <protection locked="0"/>
    </xf>
    <xf numFmtId="0" fontId="29" fillId="24" borderId="15" xfId="0" applyFont="1" applyFill="1" applyBorder="1" applyAlignment="1" applyProtection="1">
      <alignment horizontal="left" vertical="center" wrapText="1"/>
      <protection locked="0"/>
    </xf>
    <xf numFmtId="0" fontId="29" fillId="24" borderId="12" xfId="0" applyFont="1" applyFill="1" applyBorder="1" applyAlignment="1" applyProtection="1">
      <alignment horizontal="left" vertical="center" wrapText="1"/>
      <protection locked="0"/>
    </xf>
    <xf numFmtId="0" fontId="25" fillId="0" borderId="30" xfId="0" applyFont="1" applyBorder="1" applyAlignment="1">
      <alignment horizontal="left" vertical="center" wrapText="1"/>
    </xf>
    <xf numFmtId="0" fontId="25" fillId="0" borderId="17" xfId="0" applyFont="1" applyBorder="1" applyAlignment="1">
      <alignment horizontal="left" vertical="center" wrapText="1"/>
    </xf>
    <xf numFmtId="0" fontId="25" fillId="0" borderId="31" xfId="0" applyFont="1" applyBorder="1" applyAlignment="1">
      <alignment horizontal="left" vertical="center" wrapText="1"/>
    </xf>
    <xf numFmtId="0" fontId="26" fillId="0" borderId="14" xfId="59" applyFont="1" applyFill="1" applyBorder="1" applyAlignment="1">
      <alignment horizontal="center" vertical="center" wrapText="1"/>
    </xf>
    <xf numFmtId="0" fontId="26" fillId="0" borderId="18" xfId="59" applyFont="1" applyFill="1" applyBorder="1" applyAlignment="1">
      <alignment horizontal="center" vertical="center" wrapText="1"/>
    </xf>
    <xf numFmtId="0" fontId="26" fillId="0" borderId="13" xfId="59" applyFont="1" applyFill="1" applyBorder="1" applyAlignment="1">
      <alignment horizontal="center" vertical="center" wrapText="1"/>
    </xf>
    <xf numFmtId="0" fontId="30" fillId="0" borderId="10" xfId="59" applyFont="1" applyFill="1" applyBorder="1" applyAlignment="1">
      <alignment horizontal="center" vertical="center" wrapText="1"/>
    </xf>
    <xf numFmtId="0" fontId="29" fillId="25" borderId="30" xfId="0" applyFont="1" applyFill="1" applyBorder="1" applyAlignment="1" applyProtection="1">
      <alignment horizontal="left" vertical="center" wrapText="1"/>
      <protection locked="0"/>
    </xf>
    <xf numFmtId="0" fontId="29" fillId="25" borderId="17" xfId="0" applyFont="1" applyFill="1" applyBorder="1" applyAlignment="1" applyProtection="1">
      <alignment horizontal="left" vertical="center" wrapText="1"/>
      <protection locked="0"/>
    </xf>
    <xf numFmtId="0" fontId="29" fillId="25" borderId="31" xfId="0" applyFont="1" applyFill="1" applyBorder="1" applyAlignment="1" applyProtection="1">
      <alignment horizontal="left" vertical="center" wrapText="1"/>
      <protection locked="0"/>
    </xf>
    <xf numFmtId="0" fontId="33" fillId="24" borderId="10" xfId="0" applyFont="1" applyFill="1" applyBorder="1" applyAlignment="1" applyProtection="1">
      <alignment horizontal="left" vertical="center" wrapText="1"/>
      <protection locked="0"/>
    </xf>
    <xf numFmtId="9" fontId="45" fillId="0" borderId="11" xfId="0" applyNumberFormat="1" applyFont="1" applyBorder="1" applyAlignment="1">
      <alignment horizontal="center" vertical="center" wrapText="1"/>
    </xf>
    <xf numFmtId="9" fontId="45" fillId="0" borderId="12" xfId="0" applyNumberFormat="1" applyFont="1" applyBorder="1" applyAlignment="1">
      <alignment horizontal="center" vertical="center" wrapText="1"/>
    </xf>
    <xf numFmtId="0" fontId="20" fillId="0" borderId="0" xfId="51" applyFont="1" applyFill="1" applyBorder="1" applyAlignment="1">
      <alignment horizontal="justify" vertical="center"/>
    </xf>
    <xf numFmtId="0" fontId="27" fillId="0" borderId="0" xfId="0" applyFont="1" applyBorder="1" applyAlignment="1">
      <alignment horizontal="center" vertical="center" wrapText="1"/>
    </xf>
    <xf numFmtId="0" fontId="25" fillId="0" borderId="0" xfId="0" applyFont="1" applyBorder="1" applyAlignment="1">
      <alignment horizontal="center" vertical="center" wrapText="1"/>
    </xf>
    <xf numFmtId="9" fontId="45" fillId="0" borderId="0" xfId="0" applyNumberFormat="1" applyFont="1" applyBorder="1" applyAlignment="1">
      <alignment horizontal="center" vertical="center" wrapText="1"/>
    </xf>
    <xf numFmtId="0" fontId="33" fillId="24" borderId="11" xfId="0" applyFont="1" applyFill="1" applyBorder="1" applyAlignment="1" applyProtection="1">
      <alignment horizontal="left" vertical="center" wrapText="1"/>
      <protection locked="0"/>
    </xf>
    <xf numFmtId="0" fontId="33" fillId="24" borderId="15" xfId="0" applyFont="1" applyFill="1" applyBorder="1" applyAlignment="1" applyProtection="1">
      <alignment horizontal="left" vertical="center" wrapText="1"/>
      <protection locked="0"/>
    </xf>
    <xf numFmtId="0" fontId="33" fillId="24" borderId="12" xfId="0" applyFont="1" applyFill="1" applyBorder="1" applyAlignment="1" applyProtection="1">
      <alignment horizontal="left" vertical="center" wrapText="1"/>
      <protection locked="0"/>
    </xf>
    <xf numFmtId="0" fontId="31" fillId="0" borderId="17" xfId="0" applyFont="1" applyBorder="1" applyAlignment="1">
      <alignment horizontal="center"/>
    </xf>
    <xf numFmtId="0" fontId="44" fillId="0" borderId="0" xfId="0" applyFont="1" applyAlignment="1">
      <alignment horizontal="center" vertical="center"/>
    </xf>
    <xf numFmtId="0" fontId="28" fillId="0" borderId="11" xfId="0" applyFont="1" applyFill="1" applyBorder="1" applyAlignment="1" applyProtection="1">
      <alignment horizontal="justify" vertical="center" wrapText="1"/>
      <protection locked="0"/>
    </xf>
    <xf numFmtId="0" fontId="38" fillId="0" borderId="15" xfId="0" applyFont="1" applyFill="1" applyBorder="1" applyAlignment="1" applyProtection="1">
      <alignment horizontal="justify" vertical="center" wrapText="1"/>
      <protection locked="0"/>
    </xf>
    <xf numFmtId="0" fontId="38" fillId="0" borderId="12" xfId="0" applyFont="1" applyFill="1" applyBorder="1" applyAlignment="1" applyProtection="1">
      <alignment horizontal="justify" vertical="center" wrapText="1"/>
      <protection locked="0"/>
    </xf>
    <xf numFmtId="0" fontId="38" fillId="0" borderId="11" xfId="0" applyFont="1" applyFill="1" applyBorder="1" applyAlignment="1">
      <alignment horizontal="left" vertical="center" wrapText="1"/>
    </xf>
    <xf numFmtId="0" fontId="38" fillId="0" borderId="15" xfId="0" applyFont="1" applyFill="1" applyBorder="1" applyAlignment="1">
      <alignment horizontal="left" vertical="center" wrapText="1"/>
    </xf>
    <xf numFmtId="0" fontId="38" fillId="0" borderId="12" xfId="0" applyFont="1" applyFill="1" applyBorder="1" applyAlignment="1">
      <alignment horizontal="left" vertical="center" wrapText="1"/>
    </xf>
    <xf numFmtId="0" fontId="36" fillId="0" borderId="21" xfId="0" applyFont="1" applyFill="1" applyBorder="1" applyAlignment="1">
      <alignment horizontal="center" vertical="center" wrapText="1"/>
    </xf>
    <xf numFmtId="0" fontId="36" fillId="0" borderId="20" xfId="0" applyFont="1" applyFill="1" applyBorder="1" applyAlignment="1">
      <alignment horizontal="center" vertical="center" wrapText="1"/>
    </xf>
    <xf numFmtId="0" fontId="21" fillId="0" borderId="17" xfId="51" applyFont="1" applyFill="1" applyBorder="1" applyAlignment="1">
      <alignment horizontal="justify" vertical="center"/>
    </xf>
    <xf numFmtId="0" fontId="27" fillId="0" borderId="20" xfId="0" applyFont="1" applyBorder="1" applyAlignment="1">
      <alignment horizontal="center" vertical="center" wrapText="1"/>
    </xf>
    <xf numFmtId="0" fontId="27" fillId="0" borderId="34" xfId="0" applyFont="1" applyBorder="1" applyAlignment="1">
      <alignment horizontal="center" vertical="center" wrapText="1"/>
    </xf>
    <xf numFmtId="0" fontId="41" fillId="0" borderId="10" xfId="0" applyFont="1" applyFill="1" applyBorder="1" applyAlignment="1" applyProtection="1">
      <alignment horizontal="justify" vertical="center" wrapText="1"/>
      <protection locked="0"/>
    </xf>
    <xf numFmtId="0" fontId="46" fillId="0" borderId="10" xfId="0" applyFont="1" applyFill="1" applyBorder="1" applyAlignment="1" applyProtection="1">
      <alignment horizontal="justify" vertical="center" wrapText="1"/>
      <protection locked="0"/>
    </xf>
    <xf numFmtId="0" fontId="29" fillId="0" borderId="14" xfId="0" applyFont="1" applyFill="1" applyBorder="1" applyAlignment="1" applyProtection="1">
      <alignment horizontal="center" vertical="center" wrapText="1"/>
      <protection locked="0"/>
    </xf>
    <xf numFmtId="0" fontId="29" fillId="0" borderId="13" xfId="0" applyFont="1" applyFill="1" applyBorder="1" applyAlignment="1" applyProtection="1">
      <alignment horizontal="center" vertical="center" wrapText="1"/>
      <protection locked="0"/>
    </xf>
    <xf numFmtId="0" fontId="41" fillId="0" borderId="30" xfId="0" applyFont="1" applyFill="1" applyBorder="1" applyAlignment="1" applyProtection="1">
      <alignment horizontal="center" vertical="center" wrapText="1"/>
      <protection locked="0"/>
    </xf>
    <xf numFmtId="0" fontId="41" fillId="0" borderId="17" xfId="0" applyFont="1" applyFill="1" applyBorder="1" applyAlignment="1" applyProtection="1">
      <alignment horizontal="center" vertical="center" wrapText="1"/>
      <protection locked="0"/>
    </xf>
    <xf numFmtId="0" fontId="41" fillId="0" borderId="31" xfId="0" applyFont="1" applyFill="1" applyBorder="1" applyAlignment="1" applyProtection="1">
      <alignment horizontal="center" vertical="center" wrapText="1"/>
      <protection locked="0"/>
    </xf>
    <xf numFmtId="0" fontId="41" fillId="0" borderId="32" xfId="0" applyFont="1" applyFill="1" applyBorder="1" applyAlignment="1" applyProtection="1">
      <alignment horizontal="center" vertical="center" wrapText="1"/>
      <protection locked="0"/>
    </xf>
    <xf numFmtId="0" fontId="41" fillId="0" borderId="16" xfId="0" applyFont="1" applyFill="1" applyBorder="1" applyAlignment="1" applyProtection="1">
      <alignment horizontal="center" vertical="center" wrapText="1"/>
      <protection locked="0"/>
    </xf>
    <xf numFmtId="0" fontId="41" fillId="0" borderId="33" xfId="0" applyFont="1" applyFill="1" applyBorder="1" applyAlignment="1" applyProtection="1">
      <alignment horizontal="center" vertical="center" wrapText="1"/>
      <protection locked="0"/>
    </xf>
    <xf numFmtId="14" fontId="25" fillId="0" borderId="14" xfId="0" quotePrefix="1" applyNumberFormat="1" applyFont="1" applyBorder="1" applyAlignment="1">
      <alignment horizontal="center" vertical="center" wrapText="1"/>
    </xf>
    <xf numFmtId="14" fontId="25" fillId="0" borderId="13" xfId="0" quotePrefix="1" applyNumberFormat="1" applyFont="1" applyBorder="1" applyAlignment="1">
      <alignment horizontal="center" vertical="center" wrapText="1"/>
    </xf>
    <xf numFmtId="0" fontId="24" fillId="0" borderId="0" xfId="51" applyFont="1" applyFill="1" applyAlignment="1">
      <alignment horizontal="center"/>
    </xf>
    <xf numFmtId="0" fontId="20" fillId="0" borderId="10" xfId="0" applyFont="1" applyFill="1" applyBorder="1" applyAlignment="1" applyProtection="1">
      <alignment horizontal="center" vertical="center" wrapText="1"/>
      <protection locked="0"/>
    </xf>
    <xf numFmtId="0" fontId="36" fillId="0" borderId="11" xfId="0" applyFont="1" applyFill="1" applyBorder="1" applyAlignment="1">
      <alignment horizontal="center" vertical="center" wrapText="1"/>
    </xf>
    <xf numFmtId="0" fontId="36" fillId="0" borderId="15" xfId="0" applyFont="1" applyFill="1" applyBorder="1" applyAlignment="1">
      <alignment horizontal="center" vertical="center" wrapText="1"/>
    </xf>
    <xf numFmtId="0" fontId="36" fillId="0" borderId="12" xfId="0" applyFont="1" applyFill="1" applyBorder="1" applyAlignment="1">
      <alignment horizontal="center" vertical="center" wrapText="1"/>
    </xf>
    <xf numFmtId="0" fontId="25" fillId="0" borderId="0" xfId="0" applyFont="1" applyAlignment="1">
      <alignment horizontal="left" wrapText="1"/>
    </xf>
    <xf numFmtId="0" fontId="25" fillId="0" borderId="0" xfId="0" applyFont="1" applyAlignment="1">
      <alignment horizontal="left"/>
    </xf>
    <xf numFmtId="0" fontId="34" fillId="0" borderId="10" xfId="0" applyFont="1" applyBorder="1" applyAlignment="1">
      <alignment horizontal="center" vertical="center" wrapText="1"/>
    </xf>
    <xf numFmtId="9" fontId="21" fillId="0" borderId="10" xfId="0" applyNumberFormat="1" applyFont="1" applyBorder="1" applyAlignment="1">
      <alignment horizontal="center" vertical="center" wrapText="1"/>
    </xf>
    <xf numFmtId="0" fontId="30" fillId="0" borderId="0" xfId="0" applyFont="1" applyAlignment="1">
      <alignment horizontal="center" vertical="center"/>
    </xf>
    <xf numFmtId="0" fontId="29" fillId="0" borderId="10" xfId="0" applyFont="1" applyFill="1" applyBorder="1" applyAlignment="1" applyProtection="1">
      <alignment horizontal="justify" vertical="center" wrapText="1"/>
      <protection locked="0"/>
    </xf>
    <xf numFmtId="0" fontId="25" fillId="0" borderId="11" xfId="0" applyFont="1" applyBorder="1" applyAlignment="1">
      <alignment horizontal="center" vertical="center" wrapText="1"/>
    </xf>
    <xf numFmtId="0" fontId="25" fillId="0" borderId="15" xfId="0" applyFont="1" applyBorder="1" applyAlignment="1">
      <alignment horizontal="center" vertical="center" wrapText="1"/>
    </xf>
    <xf numFmtId="0" fontId="25" fillId="0" borderId="12" xfId="0" applyFont="1" applyBorder="1" applyAlignment="1">
      <alignment horizontal="center" vertical="center" wrapText="1"/>
    </xf>
    <xf numFmtId="0" fontId="30" fillId="0" borderId="10" xfId="0" applyFont="1" applyBorder="1" applyAlignment="1">
      <alignment horizontal="center" vertical="center" wrapText="1"/>
    </xf>
    <xf numFmtId="0" fontId="27" fillId="0" borderId="0" xfId="0" applyFont="1" applyAlignment="1">
      <alignment horizontal="center" vertical="center"/>
    </xf>
    <xf numFmtId="0" fontId="21" fillId="0" borderId="11" xfId="0" applyFont="1" applyFill="1" applyBorder="1" applyAlignment="1" applyProtection="1">
      <alignment horizontal="justify" vertical="center" wrapText="1"/>
      <protection locked="0"/>
    </xf>
    <xf numFmtId="0" fontId="21" fillId="0" borderId="15"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0" fontId="21" fillId="0" borderId="11" xfId="0" applyFont="1" applyFill="1" applyBorder="1" applyAlignment="1" applyProtection="1">
      <alignment horizontal="left" vertical="center" wrapText="1"/>
      <protection locked="0"/>
    </xf>
    <xf numFmtId="0" fontId="21" fillId="0" borderId="15" xfId="0" applyFont="1" applyFill="1" applyBorder="1" applyAlignment="1" applyProtection="1">
      <alignment horizontal="left" vertical="center" wrapText="1"/>
      <protection locked="0"/>
    </xf>
    <xf numFmtId="0" fontId="21" fillId="0" borderId="12" xfId="0" applyFont="1" applyFill="1" applyBorder="1" applyAlignment="1" applyProtection="1">
      <alignment horizontal="left" vertical="center" wrapText="1"/>
      <protection locked="0"/>
    </xf>
    <xf numFmtId="9" fontId="28" fillId="0" borderId="10" xfId="0" applyNumberFormat="1" applyFont="1" applyBorder="1" applyAlignment="1">
      <alignment horizontal="center" vertical="center" wrapText="1"/>
    </xf>
    <xf numFmtId="0" fontId="43" fillId="0" borderId="0" xfId="0" applyFont="1" applyAlignment="1">
      <alignment horizontal="center"/>
    </xf>
    <xf numFmtId="0" fontId="20" fillId="24" borderId="11" xfId="0" applyFont="1" applyFill="1" applyBorder="1" applyAlignment="1">
      <alignment horizontal="left" vertical="top" wrapText="1"/>
    </xf>
    <xf numFmtId="0" fontId="21" fillId="24" borderId="15" xfId="0" applyFont="1" applyFill="1" applyBorder="1" applyAlignment="1">
      <alignment horizontal="left" vertical="top" wrapText="1"/>
    </xf>
    <xf numFmtId="0" fontId="21" fillId="24" borderId="12" xfId="0" applyFont="1" applyFill="1" applyBorder="1" applyAlignment="1">
      <alignment horizontal="left" vertical="top" wrapText="1"/>
    </xf>
    <xf numFmtId="0" fontId="20" fillId="24" borderId="11" xfId="0" applyFont="1" applyFill="1" applyBorder="1" applyAlignment="1" applyProtection="1">
      <alignment horizontal="justify" vertical="center" wrapText="1"/>
      <protection locked="0"/>
    </xf>
    <xf numFmtId="0" fontId="20" fillId="24" borderId="15" xfId="0" applyFont="1" applyFill="1" applyBorder="1" applyAlignment="1" applyProtection="1">
      <alignment horizontal="justify" vertical="center" wrapText="1"/>
      <protection locked="0"/>
    </xf>
    <xf numFmtId="0" fontId="20" fillId="24" borderId="12" xfId="0" applyFont="1" applyFill="1" applyBorder="1" applyAlignment="1" applyProtection="1">
      <alignment horizontal="justify" vertical="center" wrapText="1"/>
      <protection locked="0"/>
    </xf>
    <xf numFmtId="0" fontId="20" fillId="24" borderId="10" xfId="0" applyFont="1" applyFill="1" applyBorder="1" applyAlignment="1" applyProtection="1">
      <alignment horizontal="justify" vertical="center" wrapText="1"/>
      <protection locked="0"/>
    </xf>
    <xf numFmtId="9" fontId="37" fillId="24" borderId="11" xfId="0" applyNumberFormat="1" applyFont="1" applyFill="1" applyBorder="1" applyAlignment="1">
      <alignment horizontal="center" vertical="center" wrapText="1"/>
    </xf>
    <xf numFmtId="9" fontId="37" fillId="24" borderId="15" xfId="0" applyNumberFormat="1" applyFont="1" applyFill="1" applyBorder="1" applyAlignment="1">
      <alignment horizontal="center" vertical="center" wrapText="1"/>
    </xf>
    <xf numFmtId="9" fontId="37" fillId="24" borderId="12" xfId="0" applyNumberFormat="1" applyFont="1" applyFill="1" applyBorder="1" applyAlignment="1">
      <alignment horizontal="center" vertical="center" wrapText="1"/>
    </xf>
    <xf numFmtId="0" fontId="39" fillId="24" borderId="15" xfId="0" applyFont="1" applyFill="1" applyBorder="1" applyAlignment="1">
      <alignment horizontal="left" vertical="center" wrapText="1"/>
    </xf>
    <xf numFmtId="0" fontId="39" fillId="24" borderId="12" xfId="0" applyFont="1" applyFill="1" applyBorder="1" applyAlignment="1">
      <alignment horizontal="left" vertical="center" wrapText="1"/>
    </xf>
    <xf numFmtId="0" fontId="53" fillId="0" borderId="0" xfId="0" applyFont="1" applyAlignment="1">
      <alignment horizontal="left" vertical="center" wrapText="1"/>
    </xf>
    <xf numFmtId="0" fontId="43" fillId="0" borderId="0" xfId="0" applyFont="1" applyAlignment="1">
      <alignment horizontal="left" vertical="center" wrapText="1"/>
    </xf>
    <xf numFmtId="0" fontId="43" fillId="0" borderId="0" xfId="0" quotePrefix="1" applyFont="1" applyAlignment="1">
      <alignment horizontal="left" vertical="center" wrapText="1"/>
    </xf>
    <xf numFmtId="0" fontId="21" fillId="24" borderId="11" xfId="0" applyFont="1" applyFill="1" applyBorder="1" applyAlignment="1" applyProtection="1">
      <alignment horizontal="justify" vertical="center" wrapText="1"/>
      <protection locked="0"/>
    </xf>
    <xf numFmtId="0" fontId="21" fillId="24" borderId="15" xfId="0" applyFont="1" applyFill="1" applyBorder="1" applyAlignment="1" applyProtection="1">
      <alignment horizontal="justify" vertical="center" wrapText="1"/>
      <protection locked="0"/>
    </xf>
    <xf numFmtId="0" fontId="21" fillId="24" borderId="12" xfId="0" applyFont="1" applyFill="1" applyBorder="1" applyAlignment="1" applyProtection="1">
      <alignment horizontal="justify" vertical="center" wrapText="1"/>
      <protection locked="0"/>
    </xf>
    <xf numFmtId="0" fontId="36" fillId="0" borderId="11"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2" xfId="0" applyFont="1" applyBorder="1" applyAlignment="1">
      <alignment horizontal="center" vertical="center" wrapText="1"/>
    </xf>
    <xf numFmtId="9" fontId="39" fillId="24" borderId="11" xfId="0" quotePrefix="1" applyNumberFormat="1" applyFont="1" applyFill="1" applyBorder="1" applyAlignment="1">
      <alignment horizontal="left" vertical="center" wrapText="1"/>
    </xf>
    <xf numFmtId="9" fontId="39" fillId="24" borderId="15" xfId="0" quotePrefix="1" applyNumberFormat="1" applyFont="1" applyFill="1" applyBorder="1" applyAlignment="1">
      <alignment horizontal="left" vertical="center" wrapText="1"/>
    </xf>
    <xf numFmtId="9" fontId="39" fillId="24" borderId="12" xfId="0" quotePrefix="1" applyNumberFormat="1" applyFont="1" applyFill="1" applyBorder="1" applyAlignment="1">
      <alignment horizontal="left" vertical="center" wrapText="1"/>
    </xf>
    <xf numFmtId="0" fontId="32" fillId="0" borderId="0" xfId="0" applyFont="1" applyAlignment="1">
      <alignment horizontal="center" vertical="center"/>
    </xf>
    <xf numFmtId="0" fontId="33" fillId="0" borderId="10" xfId="0" applyFont="1" applyFill="1" applyBorder="1" applyAlignment="1" applyProtection="1">
      <alignment horizontal="justify" vertical="center" wrapText="1"/>
      <protection locked="0"/>
    </xf>
    <xf numFmtId="9" fontId="37" fillId="0" borderId="11" xfId="0" applyNumberFormat="1" applyFont="1" applyBorder="1" applyAlignment="1">
      <alignment horizontal="center" vertical="center" wrapText="1"/>
    </xf>
    <xf numFmtId="9" fontId="37" fillId="0" borderId="12" xfId="0" applyNumberFormat="1" applyFont="1" applyBorder="1" applyAlignment="1">
      <alignment horizontal="center" vertical="center" wrapText="1"/>
    </xf>
    <xf numFmtId="9" fontId="45" fillId="0" borderId="15" xfId="0" applyNumberFormat="1" applyFont="1" applyBorder="1" applyAlignment="1">
      <alignment horizontal="center" vertical="center" wrapText="1"/>
    </xf>
    <xf numFmtId="0" fontId="46" fillId="0" borderId="0" xfId="0" applyFont="1" applyAlignment="1">
      <alignment horizontal="center" vertical="top" wrapText="1"/>
    </xf>
    <xf numFmtId="0" fontId="21" fillId="0" borderId="11" xfId="0" applyFont="1" applyFill="1" applyBorder="1" applyAlignment="1" applyProtection="1">
      <alignment horizontal="center" vertical="center" wrapText="1"/>
      <protection locked="0"/>
    </xf>
    <xf numFmtId="0" fontId="21" fillId="0" borderId="12" xfId="0" applyFont="1" applyFill="1" applyBorder="1" applyAlignment="1" applyProtection="1">
      <alignment horizontal="center" vertical="center" wrapText="1"/>
      <protection locked="0"/>
    </xf>
    <xf numFmtId="0" fontId="0" fillId="0" borderId="15" xfId="0" applyBorder="1" applyAlignment="1">
      <alignment horizontal="center" vertical="center"/>
    </xf>
    <xf numFmtId="0" fontId="0" fillId="0" borderId="12" xfId="0" applyBorder="1" applyAlignment="1">
      <alignment horizontal="center" vertical="center"/>
    </xf>
    <xf numFmtId="0" fontId="25" fillId="0" borderId="11" xfId="0" applyFont="1" applyBorder="1" applyAlignment="1">
      <alignment horizontal="center" vertical="center"/>
    </xf>
    <xf numFmtId="0" fontId="25" fillId="0" borderId="12" xfId="0" applyFont="1" applyBorder="1" applyAlignment="1">
      <alignment horizontal="center" vertical="center"/>
    </xf>
    <xf numFmtId="0" fontId="33" fillId="25" borderId="10" xfId="0" applyFont="1" applyFill="1" applyBorder="1" applyAlignment="1" applyProtection="1">
      <alignment horizontal="justify" vertical="center" wrapText="1"/>
      <protection locked="0"/>
    </xf>
    <xf numFmtId="0" fontId="45" fillId="0" borderId="11" xfId="0" applyFont="1" applyBorder="1" applyAlignment="1">
      <alignment horizontal="center" vertical="center"/>
    </xf>
    <xf numFmtId="0" fontId="45" fillId="0" borderId="12" xfId="0" applyFont="1" applyBorder="1" applyAlignment="1">
      <alignment horizontal="center" vertical="center"/>
    </xf>
    <xf numFmtId="0" fontId="45" fillId="0" borderId="0" xfId="0" applyFont="1" applyAlignment="1">
      <alignment horizontal="center"/>
    </xf>
    <xf numFmtId="0" fontId="37" fillId="0" borderId="0" xfId="0" applyFont="1" applyAlignment="1">
      <alignment horizontal="center"/>
    </xf>
    <xf numFmtId="0" fontId="20" fillId="0" borderId="14" xfId="1" applyFont="1" applyFill="1" applyBorder="1" applyAlignment="1">
      <alignment horizontal="center" vertical="center" wrapText="1"/>
    </xf>
    <xf numFmtId="0" fontId="20" fillId="0" borderId="18" xfId="1" applyFont="1" applyFill="1" applyBorder="1" applyAlignment="1">
      <alignment horizontal="center" vertical="center" wrapText="1"/>
    </xf>
    <xf numFmtId="0" fontId="20" fillId="0" borderId="1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45" fillId="0" borderId="0" xfId="51" applyFont="1" applyFill="1" applyAlignment="1">
      <alignment horizontal="center" vertical="top" wrapText="1"/>
    </xf>
    <xf numFmtId="0" fontId="37" fillId="0" borderId="0" xfId="51" applyFont="1" applyFill="1" applyAlignment="1">
      <alignment horizontal="center" vertical="top"/>
    </xf>
    <xf numFmtId="0" fontId="45" fillId="0" borderId="16" xfId="51" applyFont="1" applyFill="1" applyBorder="1" applyAlignment="1">
      <alignment horizontal="center"/>
    </xf>
    <xf numFmtId="0" fontId="25" fillId="0" borderId="11" xfId="0" quotePrefix="1" applyFont="1" applyBorder="1" applyAlignment="1">
      <alignment horizontal="left" vertical="center" wrapText="1"/>
    </xf>
    <xf numFmtId="0" fontId="27" fillId="0" borderId="11"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31" fillId="0" borderId="11" xfId="0" applyFont="1" applyFill="1" applyBorder="1" applyAlignment="1">
      <alignment horizontal="center" vertical="center"/>
    </xf>
    <xf numFmtId="0" fontId="47" fillId="0" borderId="12" xfId="0" applyFont="1" applyFill="1" applyBorder="1" applyAlignment="1">
      <alignment horizontal="center" vertical="center"/>
    </xf>
    <xf numFmtId="0" fontId="31" fillId="0" borderId="0" xfId="0" applyFont="1" applyFill="1" applyAlignment="1">
      <alignment horizontal="center"/>
    </xf>
    <xf numFmtId="0" fontId="30" fillId="0" borderId="0" xfId="0" applyFont="1" applyFill="1" applyAlignment="1">
      <alignment horizontal="center"/>
    </xf>
    <xf numFmtId="0" fontId="41" fillId="25" borderId="10" xfId="0" applyFont="1" applyFill="1" applyBorder="1" applyAlignment="1" applyProtection="1">
      <alignment horizontal="justify" vertical="center" wrapText="1"/>
      <protection locked="0"/>
    </xf>
    <xf numFmtId="14" fontId="31" fillId="25" borderId="11" xfId="0" quotePrefix="1" applyNumberFormat="1" applyFont="1" applyFill="1" applyBorder="1" applyAlignment="1">
      <alignment horizontal="center" vertical="center" wrapText="1"/>
    </xf>
    <xf numFmtId="0" fontId="47" fillId="25" borderId="12" xfId="0" applyFont="1" applyFill="1" applyBorder="1" applyAlignment="1">
      <alignment horizontal="center" vertical="center" wrapText="1"/>
    </xf>
    <xf numFmtId="14" fontId="31" fillId="0" borderId="11" xfId="0" quotePrefix="1" applyNumberFormat="1" applyFont="1" applyFill="1" applyBorder="1" applyAlignment="1">
      <alignment horizontal="center" vertical="center" wrapText="1"/>
    </xf>
    <xf numFmtId="0" fontId="28" fillId="0" borderId="17" xfId="51" applyFont="1" applyFill="1" applyBorder="1" applyAlignment="1">
      <alignment horizontal="justify" vertical="center"/>
    </xf>
    <xf numFmtId="0" fontId="46" fillId="0" borderId="10" xfId="0" applyFont="1" applyFill="1" applyBorder="1" applyAlignment="1" applyProtection="1">
      <alignment horizontal="center" vertical="center" wrapText="1"/>
      <protection locked="0"/>
    </xf>
    <xf numFmtId="0" fontId="30" fillId="0" borderId="11" xfId="0" applyFont="1" applyFill="1" applyBorder="1" applyAlignment="1">
      <alignment horizontal="center" vertical="center" wrapText="1"/>
    </xf>
    <xf numFmtId="0" fontId="47" fillId="0" borderId="12" xfId="0" applyFont="1" applyFill="1" applyBorder="1" applyAlignment="1">
      <alignment horizontal="center" vertical="center" wrapText="1"/>
    </xf>
    <xf numFmtId="0" fontId="31" fillId="25" borderId="11" xfId="0" applyFont="1" applyFill="1" applyBorder="1" applyAlignment="1">
      <alignment horizontal="center" vertical="center"/>
    </xf>
    <xf numFmtId="0" fontId="47" fillId="25" borderId="12" xfId="0" applyFont="1" applyFill="1" applyBorder="1" applyAlignment="1">
      <alignment horizontal="center" vertical="center"/>
    </xf>
    <xf numFmtId="0" fontId="45" fillId="0" borderId="0" xfId="51" applyFont="1" applyFill="1" applyAlignment="1">
      <alignment horizontal="center" vertical="center" wrapText="1"/>
    </xf>
    <xf numFmtId="0" fontId="0" fillId="0" borderId="0" xfId="0" applyFill="1" applyAlignment="1">
      <alignment horizontal="center" vertical="center" wrapText="1"/>
    </xf>
    <xf numFmtId="0" fontId="40" fillId="0" borderId="0" xfId="51" applyFont="1" applyFill="1" applyAlignment="1">
      <alignment horizontal="center"/>
    </xf>
    <xf numFmtId="0" fontId="28" fillId="0" borderId="14" xfId="51" applyFont="1" applyFill="1" applyBorder="1" applyAlignment="1">
      <alignment horizontal="center" vertical="center"/>
    </xf>
    <xf numFmtId="0" fontId="28" fillId="0" borderId="18" xfId="51" applyFont="1" applyFill="1" applyBorder="1" applyAlignment="1">
      <alignment horizontal="center" vertical="center"/>
    </xf>
    <xf numFmtId="0" fontId="28" fillId="0" borderId="13" xfId="51" applyFont="1" applyFill="1" applyBorder="1" applyAlignment="1">
      <alignment horizontal="center" vertical="center"/>
    </xf>
    <xf numFmtId="0" fontId="28" fillId="0" borderId="14" xfId="51" applyFont="1" applyFill="1" applyBorder="1" applyAlignment="1">
      <alignment horizontal="center" vertical="center" wrapText="1"/>
    </xf>
    <xf numFmtId="0" fontId="28" fillId="0" borderId="18" xfId="51" applyFont="1" applyFill="1" applyBorder="1" applyAlignment="1">
      <alignment horizontal="center" vertical="center" wrapText="1"/>
    </xf>
    <xf numFmtId="0" fontId="28" fillId="0" borderId="13" xfId="51" applyFont="1" applyFill="1" applyBorder="1" applyAlignment="1">
      <alignment horizontal="center" vertical="center" wrapText="1"/>
    </xf>
    <xf numFmtId="0" fontId="28" fillId="0" borderId="11" xfId="51" applyFont="1" applyFill="1" applyBorder="1" applyAlignment="1">
      <alignment horizontal="center" vertical="center" wrapText="1"/>
    </xf>
    <xf numFmtId="0" fontId="28" fillId="0" borderId="15" xfId="51" applyFont="1" applyFill="1" applyBorder="1" applyAlignment="1">
      <alignment horizontal="center" vertical="center" wrapText="1"/>
    </xf>
    <xf numFmtId="0" fontId="28" fillId="0" borderId="12" xfId="51" applyFont="1" applyFill="1" applyBorder="1" applyAlignment="1">
      <alignment horizontal="center" vertical="center" wrapText="1"/>
    </xf>
    <xf numFmtId="0" fontId="46" fillId="0" borderId="14" xfId="1" applyFont="1" applyFill="1" applyBorder="1" applyAlignment="1">
      <alignment horizontal="center" vertical="center" wrapText="1"/>
    </xf>
    <xf numFmtId="0" fontId="46" fillId="0" borderId="18" xfId="1" applyFont="1" applyFill="1" applyBorder="1" applyAlignment="1">
      <alignment horizontal="center" vertical="center" wrapText="1"/>
    </xf>
    <xf numFmtId="0" fontId="46" fillId="0" borderId="13" xfId="1" applyFont="1" applyFill="1" applyBorder="1" applyAlignment="1">
      <alignment horizontal="center" vertical="center" wrapText="1"/>
    </xf>
    <xf numFmtId="0" fontId="28" fillId="0" borderId="10" xfId="51" applyFont="1" applyFill="1" applyBorder="1" applyAlignment="1">
      <alignment horizontal="center" vertical="center" wrapText="1"/>
    </xf>
    <xf numFmtId="0" fontId="0" fillId="0" borderId="0" xfId="0" applyFont="1" applyFill="1" applyAlignment="1">
      <alignment horizontal="center" vertical="center" wrapText="1"/>
    </xf>
    <xf numFmtId="0" fontId="37" fillId="0" borderId="0" xfId="51" applyFont="1" applyFill="1" applyAlignment="1">
      <alignment horizontal="center" vertical="center" wrapText="1"/>
    </xf>
    <xf numFmtId="0" fontId="42" fillId="0" borderId="0" xfId="0" applyFont="1" applyFill="1" applyAlignment="1">
      <alignment horizontal="center" vertical="center" wrapText="1"/>
    </xf>
    <xf numFmtId="0" fontId="32" fillId="0" borderId="0" xfId="0" applyFont="1" applyFill="1" applyAlignment="1">
      <alignment horizontal="center"/>
    </xf>
    <xf numFmtId="0" fontId="46" fillId="25" borderId="10" xfId="0" applyFont="1" applyFill="1" applyBorder="1" applyAlignment="1" applyProtection="1">
      <alignment horizontal="justify" vertical="center" wrapText="1"/>
      <protection locked="0"/>
    </xf>
    <xf numFmtId="0" fontId="25" fillId="0" borderId="15" xfId="0" applyFont="1" applyBorder="1" applyAlignment="1">
      <alignment horizontal="center" vertical="center"/>
    </xf>
    <xf numFmtId="0" fontId="31" fillId="0" borderId="11" xfId="0" applyFont="1" applyBorder="1" applyAlignment="1">
      <alignment horizontal="center" vertical="center"/>
    </xf>
    <xf numFmtId="0" fontId="31" fillId="0" borderId="15" xfId="0" applyFont="1" applyBorder="1" applyAlignment="1">
      <alignment horizontal="center" vertical="center"/>
    </xf>
    <xf numFmtId="0" fontId="25" fillId="0" borderId="30" xfId="0" applyFont="1" applyBorder="1" applyAlignment="1">
      <alignment horizontal="center" vertical="center"/>
    </xf>
    <xf numFmtId="0" fontId="25" fillId="0" borderId="31" xfId="0" applyFont="1" applyBorder="1" applyAlignment="1">
      <alignment horizontal="center" vertical="center"/>
    </xf>
    <xf numFmtId="0" fontId="25" fillId="0" borderId="12" xfId="0" applyFont="1" applyBorder="1" applyAlignment="1">
      <alignment horizontal="left" vertical="center"/>
    </xf>
    <xf numFmtId="0" fontId="30" fillId="0" borderId="14" xfId="1" applyFont="1" applyFill="1" applyBorder="1" applyAlignment="1">
      <alignment horizontal="center" vertical="center" wrapText="1"/>
    </xf>
    <xf numFmtId="0" fontId="30" fillId="0" borderId="13" xfId="1" applyFont="1" applyFill="1" applyBorder="1" applyAlignment="1">
      <alignment horizontal="center" vertical="center" wrapText="1"/>
    </xf>
    <xf numFmtId="0" fontId="20" fillId="0" borderId="17" xfId="51" applyFont="1" applyFill="1" applyBorder="1" applyAlignment="1">
      <alignment horizontal="left" vertical="center" wrapText="1"/>
    </xf>
    <xf numFmtId="0" fontId="22" fillId="0" borderId="0" xfId="51" applyFont="1" applyFill="1" applyBorder="1" applyAlignment="1">
      <alignment horizontal="center"/>
    </xf>
    <xf numFmtId="0" fontId="20" fillId="0" borderId="0" xfId="51" applyFont="1" applyBorder="1" applyAlignment="1">
      <alignment horizontal="justify" vertical="center"/>
    </xf>
    <xf numFmtId="0" fontId="33" fillId="0" borderId="10" xfId="0" applyFont="1" applyBorder="1" applyAlignment="1" applyProtection="1">
      <alignment horizontal="center" vertical="center" wrapText="1"/>
      <protection locked="0"/>
    </xf>
    <xf numFmtId="0" fontId="37" fillId="0" borderId="0" xfId="51" applyFont="1" applyAlignment="1">
      <alignment horizontal="center"/>
    </xf>
    <xf numFmtId="0" fontId="22" fillId="0" borderId="0" xfId="51" applyFont="1" applyBorder="1" applyAlignment="1">
      <alignment horizontal="center"/>
    </xf>
    <xf numFmtId="0" fontId="20" fillId="0" borderId="23" xfId="51" applyFont="1" applyBorder="1" applyAlignment="1">
      <alignment horizontal="center" vertical="center" wrapText="1"/>
    </xf>
    <xf numFmtId="0" fontId="20" fillId="0" borderId="24" xfId="51" applyFont="1" applyBorder="1" applyAlignment="1">
      <alignment horizontal="center" vertical="center" wrapText="1"/>
    </xf>
    <xf numFmtId="0" fontId="20" fillId="0" borderId="25" xfId="51" applyFont="1" applyBorder="1" applyAlignment="1">
      <alignment horizontal="center" vertical="center" wrapText="1"/>
    </xf>
    <xf numFmtId="0" fontId="20" fillId="0" borderId="10" xfId="51" applyFont="1" applyBorder="1" applyAlignment="1">
      <alignment horizontal="center" vertical="center" wrapText="1"/>
    </xf>
    <xf numFmtId="0" fontId="30" fillId="0" borderId="10" xfId="1" applyFont="1" applyBorder="1" applyAlignment="1">
      <alignment horizontal="center" vertical="center" wrapText="1"/>
    </xf>
    <xf numFmtId="0" fontId="20" fillId="0" borderId="11" xfId="0" applyFont="1" applyBorder="1" applyAlignment="1" applyProtection="1">
      <alignment horizontal="justify" vertical="center" wrapText="1"/>
      <protection locked="0"/>
    </xf>
    <xf numFmtId="0" fontId="20" fillId="0" borderId="15" xfId="0" applyFont="1" applyBorder="1" applyAlignment="1" applyProtection="1">
      <alignment horizontal="justify" vertical="center" wrapText="1"/>
      <protection locked="0"/>
    </xf>
    <xf numFmtId="0" fontId="21" fillId="0" borderId="15" xfId="0" applyFont="1" applyBorder="1" applyAlignment="1" applyProtection="1">
      <alignment horizontal="justify" vertical="center" wrapText="1"/>
      <protection locked="0"/>
    </xf>
    <xf numFmtId="0" fontId="21" fillId="0" borderId="12" xfId="0" applyFont="1" applyBorder="1" applyAlignment="1" applyProtection="1">
      <alignment horizontal="justify" vertical="center" wrapText="1"/>
      <protection locked="0"/>
    </xf>
    <xf numFmtId="0" fontId="45" fillId="0" borderId="0" xfId="51" applyFont="1" applyAlignment="1">
      <alignment horizontal="center" vertical="top" wrapText="1"/>
    </xf>
    <xf numFmtId="0" fontId="37" fillId="0" borderId="0" xfId="51" applyFont="1" applyAlignment="1">
      <alignment horizontal="center" vertical="top"/>
    </xf>
    <xf numFmtId="0" fontId="20" fillId="0" borderId="22" xfId="51" applyFont="1" applyBorder="1" applyAlignment="1">
      <alignment horizontal="center" vertical="center"/>
    </xf>
    <xf numFmtId="0" fontId="20" fillId="0" borderId="19" xfId="51" applyFont="1" applyBorder="1" applyAlignment="1">
      <alignment horizontal="center" vertical="center"/>
    </xf>
    <xf numFmtId="0" fontId="20" fillId="0" borderId="23" xfId="51" applyFont="1" applyBorder="1" applyAlignment="1">
      <alignment horizontal="center" vertical="center"/>
    </xf>
    <xf numFmtId="0" fontId="20" fillId="0" borderId="10" xfId="51" applyFont="1" applyBorder="1" applyAlignment="1">
      <alignment horizontal="center" vertical="center"/>
    </xf>
    <xf numFmtId="0" fontId="36" fillId="0" borderId="23" xfId="51" applyFont="1" applyBorder="1" applyAlignment="1">
      <alignment horizontal="center" vertical="center" wrapText="1"/>
    </xf>
    <xf numFmtId="0" fontId="36" fillId="0" borderId="10" xfId="51" applyFont="1" applyBorder="1" applyAlignment="1">
      <alignment horizontal="center" vertical="center" wrapText="1"/>
    </xf>
    <xf numFmtId="0" fontId="26" fillId="0" borderId="23" xfId="1" applyFont="1" applyBorder="1" applyAlignment="1">
      <alignment horizontal="center" vertical="center" wrapText="1"/>
    </xf>
    <xf numFmtId="0" fontId="26" fillId="0" borderId="10" xfId="1" applyFont="1" applyBorder="1" applyAlignment="1">
      <alignment horizontal="center" vertical="center" wrapText="1"/>
    </xf>
    <xf numFmtId="0" fontId="20" fillId="0" borderId="16" xfId="51" applyFont="1" applyFill="1" applyBorder="1" applyAlignment="1">
      <alignment horizontal="left" vertical="center"/>
    </xf>
  </cellXfs>
  <cellStyles count="60">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2 2" xfId="59"/>
    <cellStyle name="Normal 3" xfId="51"/>
    <cellStyle name="Normal_CHAMCONG" xfId="57"/>
    <cellStyle name="Normal_LGTTCOM" xfId="58"/>
    <cellStyle name="Note 2" xfId="52"/>
    <cellStyle name="Output 2" xfId="53"/>
    <cellStyle name="Title 2" xfId="54"/>
    <cellStyle name="Total 2" xfId="55"/>
    <cellStyle name="Warning Text 2" xfId="56"/>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828246</xdr:colOff>
      <xdr:row>1</xdr:row>
      <xdr:rowOff>3312</xdr:rowOff>
    </xdr:from>
    <xdr:to>
      <xdr:col>2</xdr:col>
      <xdr:colOff>438963</xdr:colOff>
      <xdr:row>1</xdr:row>
      <xdr:rowOff>3312</xdr:rowOff>
    </xdr:to>
    <xdr:cxnSp macro="">
      <xdr:nvCxnSpPr>
        <xdr:cNvPr id="2" name="Straight Connector 1"/>
        <xdr:cNvCxnSpPr/>
      </xdr:nvCxnSpPr>
      <xdr:spPr>
        <a:xfrm>
          <a:off x="1184398" y="591377"/>
          <a:ext cx="14743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3" name="Straight Connector 2"/>
        <xdr:cNvCxnSpPr/>
      </xdr:nvCxnSpPr>
      <xdr:spPr>
        <a:xfrm>
          <a:off x="1499152" y="629477"/>
          <a:ext cx="1350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1</xdr:row>
      <xdr:rowOff>28575</xdr:rowOff>
    </xdr:from>
    <xdr:to>
      <xdr:col>2</xdr:col>
      <xdr:colOff>215954</xdr:colOff>
      <xdr:row>1</xdr:row>
      <xdr:rowOff>28575</xdr:rowOff>
    </xdr:to>
    <xdr:cxnSp macro="">
      <xdr:nvCxnSpPr>
        <xdr:cNvPr id="2" name="Straight Connector 1"/>
        <xdr:cNvCxnSpPr/>
      </xdr:nvCxnSpPr>
      <xdr:spPr>
        <a:xfrm>
          <a:off x="1431152" y="616972"/>
          <a:ext cx="80443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862379</xdr:colOff>
      <xdr:row>2</xdr:row>
      <xdr:rowOff>38100</xdr:rowOff>
    </xdr:from>
    <xdr:to>
      <xdr:col>2</xdr:col>
      <xdr:colOff>303898</xdr:colOff>
      <xdr:row>2</xdr:row>
      <xdr:rowOff>38100</xdr:rowOff>
    </xdr:to>
    <xdr:cxnSp macro="">
      <xdr:nvCxnSpPr>
        <xdr:cNvPr id="2" name="Straight Connector 1">
          <a:extLst>
            <a:ext uri="{FF2B5EF4-FFF2-40B4-BE49-F238E27FC236}"/>
          </a:extLst>
        </xdr:cNvPr>
        <xdr:cNvCxnSpPr/>
      </xdr:nvCxnSpPr>
      <xdr:spPr>
        <a:xfrm>
          <a:off x="1357679" y="819150"/>
          <a:ext cx="584519"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817659</xdr:colOff>
      <xdr:row>1</xdr:row>
      <xdr:rowOff>0</xdr:rowOff>
    </xdr:from>
    <xdr:to>
      <xdr:col>2</xdr:col>
      <xdr:colOff>911328</xdr:colOff>
      <xdr:row>1</xdr:row>
      <xdr:rowOff>19051</xdr:rowOff>
    </xdr:to>
    <xdr:cxnSp macro="">
      <xdr:nvCxnSpPr>
        <xdr:cNvPr id="2" name="Straight Connector 1"/>
        <xdr:cNvCxnSpPr/>
      </xdr:nvCxnSpPr>
      <xdr:spPr>
        <a:xfrm flipV="1">
          <a:off x="1382202" y="588397"/>
          <a:ext cx="1962225" cy="190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762000</xdr:colOff>
      <xdr:row>0</xdr:row>
      <xdr:rowOff>657225</xdr:rowOff>
    </xdr:from>
    <xdr:to>
      <xdr:col>3</xdr:col>
      <xdr:colOff>85725</xdr:colOff>
      <xdr:row>0</xdr:row>
      <xdr:rowOff>666750</xdr:rowOff>
    </xdr:to>
    <xdr:cxnSp macro="">
      <xdr:nvCxnSpPr>
        <xdr:cNvPr id="2" name="Straight Connector 1"/>
        <xdr:cNvCxnSpPr/>
      </xdr:nvCxnSpPr>
      <xdr:spPr>
        <a:xfrm flipV="1">
          <a:off x="1295400" y="657225"/>
          <a:ext cx="178117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1532117</xdr:colOff>
      <xdr:row>1</xdr:row>
      <xdr:rowOff>47625</xdr:rowOff>
    </xdr:from>
    <xdr:to>
      <xdr:col>2</xdr:col>
      <xdr:colOff>817613</xdr:colOff>
      <xdr:row>1</xdr:row>
      <xdr:rowOff>47625</xdr:rowOff>
    </xdr:to>
    <xdr:cxnSp macro="">
      <xdr:nvCxnSpPr>
        <xdr:cNvPr id="3" name="Straight Connector 2"/>
        <xdr:cNvCxnSpPr/>
      </xdr:nvCxnSpPr>
      <xdr:spPr>
        <a:xfrm>
          <a:off x="1913780" y="636022"/>
          <a:ext cx="115405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638175</xdr:colOff>
      <xdr:row>2</xdr:row>
      <xdr:rowOff>19050</xdr:rowOff>
    </xdr:from>
    <xdr:to>
      <xdr:col>3</xdr:col>
      <xdr:colOff>447675</xdr:colOff>
      <xdr:row>2</xdr:row>
      <xdr:rowOff>19050</xdr:rowOff>
    </xdr:to>
    <xdr:cxnSp macro="">
      <xdr:nvCxnSpPr>
        <xdr:cNvPr id="2" name="Straight Connector 1"/>
        <xdr:cNvCxnSpPr/>
      </xdr:nvCxnSpPr>
      <xdr:spPr>
        <a:xfrm>
          <a:off x="990600" y="704850"/>
          <a:ext cx="2009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1000125</xdr:colOff>
      <xdr:row>1</xdr:row>
      <xdr:rowOff>57150</xdr:rowOff>
    </xdr:from>
    <xdr:to>
      <xdr:col>2</xdr:col>
      <xdr:colOff>638175</xdr:colOff>
      <xdr:row>1</xdr:row>
      <xdr:rowOff>57150</xdr:rowOff>
    </xdr:to>
    <xdr:cxnSp macro="">
      <xdr:nvCxnSpPr>
        <xdr:cNvPr id="3" name="Straight Connector 2"/>
        <xdr:cNvCxnSpPr/>
      </xdr:nvCxnSpPr>
      <xdr:spPr>
        <a:xfrm>
          <a:off x="1419225"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1136788</xdr:colOff>
      <xdr:row>0</xdr:row>
      <xdr:rowOff>619125</xdr:rowOff>
    </xdr:from>
    <xdr:to>
      <xdr:col>2</xdr:col>
      <xdr:colOff>750916</xdr:colOff>
      <xdr:row>0</xdr:row>
      <xdr:rowOff>619125</xdr:rowOff>
    </xdr:to>
    <xdr:cxnSp macro="">
      <xdr:nvCxnSpPr>
        <xdr:cNvPr id="4" name="Straight Connector 3"/>
        <xdr:cNvCxnSpPr/>
      </xdr:nvCxnSpPr>
      <xdr:spPr>
        <a:xfrm>
          <a:off x="1518451" y="619125"/>
          <a:ext cx="13236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1200150</xdr:colOff>
      <xdr:row>1</xdr:row>
      <xdr:rowOff>9525</xdr:rowOff>
    </xdr:from>
    <xdr:to>
      <xdr:col>2</xdr:col>
      <xdr:colOff>333375</xdr:colOff>
      <xdr:row>1</xdr:row>
      <xdr:rowOff>9525</xdr:rowOff>
    </xdr:to>
    <xdr:cxnSp macro="">
      <xdr:nvCxnSpPr>
        <xdr:cNvPr id="2" name="Straight Connector 1"/>
        <xdr:cNvCxnSpPr/>
      </xdr:nvCxnSpPr>
      <xdr:spPr>
        <a:xfrm>
          <a:off x="1552575" y="600075"/>
          <a:ext cx="8763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292128</xdr:colOff>
      <xdr:row>0</xdr:row>
      <xdr:rowOff>449249</xdr:rowOff>
    </xdr:from>
    <xdr:to>
      <xdr:col>11</xdr:col>
      <xdr:colOff>384269</xdr:colOff>
      <xdr:row>0</xdr:row>
      <xdr:rowOff>449252</xdr:rowOff>
    </xdr:to>
    <xdr:cxnSp macro="">
      <xdr:nvCxnSpPr>
        <xdr:cNvPr id="2" name="Straight Connector 1"/>
        <xdr:cNvCxnSpPr/>
      </xdr:nvCxnSpPr>
      <xdr:spPr>
        <a:xfrm flipV="1">
          <a:off x="6828100" y="449249"/>
          <a:ext cx="1936844" cy="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1201889</xdr:colOff>
      <xdr:row>1</xdr:row>
      <xdr:rowOff>28575</xdr:rowOff>
    </xdr:from>
    <xdr:to>
      <xdr:col>2</xdr:col>
      <xdr:colOff>535004</xdr:colOff>
      <xdr:row>1</xdr:row>
      <xdr:rowOff>38100</xdr:rowOff>
    </xdr:to>
    <xdr:cxnSp macro="">
      <xdr:nvCxnSpPr>
        <xdr:cNvPr id="3" name="Straight Connector 2"/>
        <xdr:cNvCxnSpPr/>
      </xdr:nvCxnSpPr>
      <xdr:spPr>
        <a:xfrm flipV="1">
          <a:off x="1583552" y="616972"/>
          <a:ext cx="939278"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930089</xdr:colOff>
      <xdr:row>1</xdr:row>
      <xdr:rowOff>89647</xdr:rowOff>
    </xdr:from>
    <xdr:to>
      <xdr:col>2</xdr:col>
      <xdr:colOff>773206</xdr:colOff>
      <xdr:row>1</xdr:row>
      <xdr:rowOff>89647</xdr:rowOff>
    </xdr:to>
    <xdr:cxnSp macro="">
      <xdr:nvCxnSpPr>
        <xdr:cNvPr id="3" name="Straight Connector 2"/>
        <xdr:cNvCxnSpPr/>
      </xdr:nvCxnSpPr>
      <xdr:spPr>
        <a:xfrm>
          <a:off x="1282514" y="680197"/>
          <a:ext cx="15861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1057275</xdr:colOff>
      <xdr:row>1</xdr:row>
      <xdr:rowOff>47625</xdr:rowOff>
    </xdr:from>
    <xdr:to>
      <xdr:col>2</xdr:col>
      <xdr:colOff>809625</xdr:colOff>
      <xdr:row>1</xdr:row>
      <xdr:rowOff>47625</xdr:rowOff>
    </xdr:to>
    <xdr:cxnSp macro="">
      <xdr:nvCxnSpPr>
        <xdr:cNvPr id="2" name="Straight Connector 1">
          <a:extLst>
            <a:ext uri="{FF2B5EF4-FFF2-40B4-BE49-F238E27FC236}"/>
          </a:extLst>
        </xdr:cNvPr>
        <xdr:cNvCxnSpPr/>
      </xdr:nvCxnSpPr>
      <xdr:spPr>
        <a:xfrm>
          <a:off x="1438938" y="636022"/>
          <a:ext cx="162090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8.bin"/></Relationships>
</file>

<file path=xl/worksheets/_rels/sheet20.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21.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N29"/>
  <sheetViews>
    <sheetView topLeftCell="A25" zoomScale="110" zoomScaleNormal="110" workbookViewId="0">
      <selection activeCell="B25" sqref="B25:D25"/>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171" customWidth="1"/>
    <col min="6" max="6" width="9.7109375" style="171" customWidth="1"/>
    <col min="7" max="7" width="9.140625" style="171" customWidth="1"/>
    <col min="8" max="11" width="10" style="171"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3" width="9.140625" customWidth="1"/>
    <col min="264"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19" width="9.140625" customWidth="1"/>
    <col min="520"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5" width="9.140625" customWidth="1"/>
    <col min="776"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1" width="9.140625" customWidth="1"/>
    <col min="1032"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7" width="9.140625" customWidth="1"/>
    <col min="1288"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3" width="9.140625" customWidth="1"/>
    <col min="1544"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799" width="9.140625" customWidth="1"/>
    <col min="1800"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5" width="9.140625" customWidth="1"/>
    <col min="2056"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1" width="9.140625" customWidth="1"/>
    <col min="2312"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7" width="9.140625" customWidth="1"/>
    <col min="2568"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3" width="9.140625" customWidth="1"/>
    <col min="2824"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79" width="9.140625" customWidth="1"/>
    <col min="3080"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5" width="9.140625" customWidth="1"/>
    <col min="3336"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1" width="9.140625" customWidth="1"/>
    <col min="3592"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7" width="9.140625" customWidth="1"/>
    <col min="3848"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3" width="9.140625" customWidth="1"/>
    <col min="4104"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59" width="9.140625" customWidth="1"/>
    <col min="4360"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5" width="9.140625" customWidth="1"/>
    <col min="4616"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1" width="9.140625" customWidth="1"/>
    <col min="4872"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7" width="9.140625" customWidth="1"/>
    <col min="5128"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3" width="9.140625" customWidth="1"/>
    <col min="5384"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39" width="9.140625" customWidth="1"/>
    <col min="5640"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5" width="9.140625" customWidth="1"/>
    <col min="5896"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1" width="9.140625" customWidth="1"/>
    <col min="6152"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7" width="9.140625" customWidth="1"/>
    <col min="6408"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3" width="9.140625" customWidth="1"/>
    <col min="6664"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19" width="9.140625" customWidth="1"/>
    <col min="6920"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5" width="9.140625" customWidth="1"/>
    <col min="7176"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1" width="9.140625" customWidth="1"/>
    <col min="7432"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7" width="9.140625" customWidth="1"/>
    <col min="7688"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3" width="9.140625" customWidth="1"/>
    <col min="7944"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199" width="9.140625" customWidth="1"/>
    <col min="8200"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5" width="9.140625" customWidth="1"/>
    <col min="8456"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1" width="9.140625" customWidth="1"/>
    <col min="8712"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7" width="9.140625" customWidth="1"/>
    <col min="8968"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3" width="9.140625" customWidth="1"/>
    <col min="9224"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79" width="9.140625" customWidth="1"/>
    <col min="9480"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5" width="9.140625" customWidth="1"/>
    <col min="9736"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1" width="9.140625" customWidth="1"/>
    <col min="9992"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7" width="9.140625" customWidth="1"/>
    <col min="10248"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3" width="9.140625" customWidth="1"/>
    <col min="10504"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59" width="9.140625" customWidth="1"/>
    <col min="10760"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5" width="9.140625" customWidth="1"/>
    <col min="11016"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1" width="9.140625" customWidth="1"/>
    <col min="11272"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7" width="9.140625" customWidth="1"/>
    <col min="11528"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3" width="9.140625" customWidth="1"/>
    <col min="11784"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39" width="9.140625" customWidth="1"/>
    <col min="12040"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5" width="9.140625" customWidth="1"/>
    <col min="12296"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1" width="9.140625" customWidth="1"/>
    <col min="12552"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7" width="9.140625" customWidth="1"/>
    <col min="12808"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3" width="9.140625" customWidth="1"/>
    <col min="13064"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19" width="9.140625" customWidth="1"/>
    <col min="13320"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5" width="9.140625" customWidth="1"/>
    <col min="13576"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1" width="9.140625" customWidth="1"/>
    <col min="13832"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7" width="9.140625" customWidth="1"/>
    <col min="14088"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3" width="9.140625" customWidth="1"/>
    <col min="14344"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599" width="9.140625" customWidth="1"/>
    <col min="14600"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5" width="9.140625" customWidth="1"/>
    <col min="14856"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1" width="9.140625" customWidth="1"/>
    <col min="15112"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7" width="9.140625" customWidth="1"/>
    <col min="15368"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3" width="9.140625" customWidth="1"/>
    <col min="15624"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79" width="9.140625" customWidth="1"/>
    <col min="15880"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5" width="9.140625" customWidth="1"/>
    <col min="16136" max="16139" width="10" customWidth="1"/>
    <col min="16140" max="16140" width="10.42578125" customWidth="1"/>
    <col min="16141" max="16141" width="10.28515625" bestFit="1" customWidth="1"/>
    <col min="16142" max="16142" width="7.5703125" customWidth="1"/>
  </cols>
  <sheetData>
    <row r="1" spans="1:14" ht="46.5" customHeight="1" x14ac:dyDescent="0.25">
      <c r="A1" s="387" t="s">
        <v>292</v>
      </c>
      <c r="B1" s="387"/>
      <c r="C1" s="387"/>
      <c r="D1" s="387"/>
      <c r="E1" s="387"/>
      <c r="F1" s="18"/>
      <c r="G1" s="18"/>
      <c r="H1" s="18"/>
      <c r="I1" s="18"/>
      <c r="J1" s="18"/>
      <c r="K1" s="18"/>
      <c r="L1" s="5"/>
      <c r="M1" s="5"/>
      <c r="N1" s="5"/>
    </row>
    <row r="2" spans="1:14" ht="7.5" customHeight="1" x14ac:dyDescent="0.25">
      <c r="A2" s="169"/>
      <c r="B2" s="169"/>
      <c r="C2" s="18"/>
      <c r="D2" s="5"/>
      <c r="E2" s="18"/>
      <c r="F2" s="18"/>
      <c r="G2" s="18"/>
      <c r="H2" s="18"/>
      <c r="I2" s="18"/>
      <c r="J2" s="18"/>
      <c r="K2" s="18"/>
      <c r="L2" s="5"/>
      <c r="M2" s="5"/>
      <c r="N2" s="5"/>
    </row>
    <row r="3" spans="1:14" ht="21.75" customHeight="1" x14ac:dyDescent="0.3">
      <c r="A3" s="388" t="s">
        <v>405</v>
      </c>
      <c r="B3" s="388"/>
      <c r="C3" s="388"/>
      <c r="D3" s="388"/>
      <c r="E3" s="388"/>
      <c r="F3" s="388"/>
      <c r="G3" s="388"/>
      <c r="H3" s="388"/>
      <c r="I3" s="388"/>
      <c r="J3" s="388"/>
      <c r="K3" s="388"/>
      <c r="L3" s="388"/>
      <c r="M3" s="388"/>
      <c r="N3" s="388"/>
    </row>
    <row r="4" spans="1:14" ht="7.5" customHeight="1" x14ac:dyDescent="0.3">
      <c r="A4" s="389"/>
      <c r="B4" s="389"/>
      <c r="C4" s="389"/>
      <c r="D4" s="389"/>
      <c r="E4" s="389"/>
      <c r="F4" s="389"/>
      <c r="G4" s="389"/>
      <c r="H4" s="389"/>
      <c r="I4" s="389"/>
      <c r="J4" s="389"/>
      <c r="K4" s="389"/>
      <c r="L4" s="389"/>
      <c r="M4" s="389"/>
      <c r="N4" s="389"/>
    </row>
    <row r="5" spans="1:14" s="1" customFormat="1" ht="21.75" customHeight="1" x14ac:dyDescent="0.25">
      <c r="A5" s="390" t="s">
        <v>0</v>
      </c>
      <c r="B5" s="390" t="s">
        <v>1</v>
      </c>
      <c r="C5" s="396" t="s">
        <v>17</v>
      </c>
      <c r="D5" s="380" t="s">
        <v>2</v>
      </c>
      <c r="E5" s="381"/>
      <c r="F5" s="381"/>
      <c r="G5" s="381"/>
      <c r="H5" s="381"/>
      <c r="I5" s="381"/>
      <c r="J5" s="381"/>
      <c r="K5" s="381"/>
      <c r="L5" s="399"/>
      <c r="M5" s="400" t="s">
        <v>3</v>
      </c>
      <c r="N5" s="393" t="s">
        <v>4</v>
      </c>
    </row>
    <row r="6" spans="1:14" s="1" customFormat="1" ht="36.75" customHeight="1" x14ac:dyDescent="0.25">
      <c r="A6" s="391"/>
      <c r="B6" s="391"/>
      <c r="C6" s="397"/>
      <c r="D6" s="379" t="s">
        <v>293</v>
      </c>
      <c r="E6" s="379"/>
      <c r="F6" s="379"/>
      <c r="G6" s="379"/>
      <c r="H6" s="380" t="s">
        <v>294</v>
      </c>
      <c r="I6" s="381"/>
      <c r="J6" s="381"/>
      <c r="K6" s="381"/>
      <c r="L6" s="403" t="s">
        <v>295</v>
      </c>
      <c r="M6" s="401"/>
      <c r="N6" s="394"/>
    </row>
    <row r="7" spans="1:14" s="1" customFormat="1" ht="51.95" customHeight="1" x14ac:dyDescent="0.25">
      <c r="A7" s="392"/>
      <c r="B7" s="392"/>
      <c r="C7" s="398"/>
      <c r="D7" s="172" t="s">
        <v>296</v>
      </c>
      <c r="E7" s="12" t="s">
        <v>308</v>
      </c>
      <c r="F7" s="170" t="s">
        <v>406</v>
      </c>
      <c r="G7" s="172" t="s">
        <v>297</v>
      </c>
      <c r="H7" s="172" t="s">
        <v>84</v>
      </c>
      <c r="I7" s="168" t="s">
        <v>85</v>
      </c>
      <c r="J7" s="168" t="s">
        <v>86</v>
      </c>
      <c r="K7" s="168" t="s">
        <v>87</v>
      </c>
      <c r="L7" s="403"/>
      <c r="M7" s="402"/>
      <c r="N7" s="395"/>
    </row>
    <row r="8" spans="1:14" s="45" customFormat="1" ht="15.95" customHeight="1" x14ac:dyDescent="0.25">
      <c r="A8" s="21" t="s">
        <v>19</v>
      </c>
      <c r="B8" s="23"/>
      <c r="C8" s="9">
        <v>0.7</v>
      </c>
      <c r="D8" s="14"/>
      <c r="E8" s="14"/>
      <c r="F8" s="14"/>
      <c r="G8" s="14"/>
      <c r="H8" s="14"/>
      <c r="I8" s="14"/>
      <c r="J8" s="14"/>
      <c r="K8" s="14"/>
      <c r="L8" s="14">
        <f t="shared" ref="L8:L17" si="0">SUM(D8:K8)</f>
        <v>0</v>
      </c>
      <c r="M8" s="15">
        <f t="shared" ref="M8:M17" si="1">C8+L8</f>
        <v>0.7</v>
      </c>
      <c r="N8" s="4">
        <f>IF(M8&gt;=90%,50,IF(AND(80%&lt;=M8,M8&lt;90%),45,IF(AND(70%&lt;=M8,M8&lt;80%),40,IF(AND(60%&lt;=M8,M8&lt;70%),30,IF(AND(50%&lt;=M8,M8&lt;60%),25,IF(M8&lt;50%,0,""))))))</f>
        <v>40</v>
      </c>
    </row>
    <row r="9" spans="1:14" s="45" customFormat="1" ht="15.95" customHeight="1" x14ac:dyDescent="0.25">
      <c r="A9" s="21" t="s">
        <v>20</v>
      </c>
      <c r="B9" s="26"/>
      <c r="C9" s="9">
        <v>0.7</v>
      </c>
      <c r="D9" s="14"/>
      <c r="E9" s="14"/>
      <c r="F9" s="14"/>
      <c r="G9" s="14"/>
      <c r="H9" s="14"/>
      <c r="I9" s="14"/>
      <c r="J9" s="14"/>
      <c r="K9" s="14"/>
      <c r="L9" s="14">
        <f t="shared" si="0"/>
        <v>0</v>
      </c>
      <c r="M9" s="15">
        <f t="shared" si="1"/>
        <v>0.7</v>
      </c>
      <c r="N9" s="4">
        <f t="shared" ref="N9:N17" si="2">IF(M9&gt;=90%,50,IF(AND(80%&lt;=M9,M9&lt;90%),45,IF(AND(70%&lt;=M9,M9&lt;80%),40,IF(AND(60%&lt;=M9,M9&lt;70%),30,IF(AND(50%&lt;=M9,M9&lt;60%),25,IF(M9&lt;50%,0,""))))))</f>
        <v>40</v>
      </c>
    </row>
    <row r="10" spans="1:14" s="45" customFormat="1" ht="15.95" customHeight="1" x14ac:dyDescent="0.25">
      <c r="A10" s="21" t="s">
        <v>21</v>
      </c>
      <c r="B10" s="84"/>
      <c r="C10" s="9">
        <v>0.7</v>
      </c>
      <c r="D10" s="14"/>
      <c r="E10" s="14"/>
      <c r="F10" s="14"/>
      <c r="G10" s="14"/>
      <c r="H10" s="14"/>
      <c r="I10" s="14"/>
      <c r="J10" s="14"/>
      <c r="K10" s="14"/>
      <c r="L10" s="14">
        <f t="shared" si="0"/>
        <v>0</v>
      </c>
      <c r="M10" s="15">
        <f t="shared" si="1"/>
        <v>0.7</v>
      </c>
      <c r="N10" s="4">
        <f t="shared" si="2"/>
        <v>40</v>
      </c>
    </row>
    <row r="11" spans="1:14" s="45" customFormat="1" ht="15.95" customHeight="1" x14ac:dyDescent="0.25">
      <c r="A11" s="21" t="s">
        <v>22</v>
      </c>
      <c r="B11" s="23"/>
      <c r="C11" s="9">
        <v>0.7</v>
      </c>
      <c r="D11" s="14"/>
      <c r="E11" s="14"/>
      <c r="F11" s="14"/>
      <c r="G11" s="14"/>
      <c r="H11" s="14"/>
      <c r="I11" s="14"/>
      <c r="J11" s="14"/>
      <c r="K11" s="14"/>
      <c r="L11" s="14">
        <f t="shared" si="0"/>
        <v>0</v>
      </c>
      <c r="M11" s="15">
        <f t="shared" si="1"/>
        <v>0.7</v>
      </c>
      <c r="N11" s="4">
        <f t="shared" si="2"/>
        <v>40</v>
      </c>
    </row>
    <row r="12" spans="1:14" s="45" customFormat="1" ht="15.95" customHeight="1" x14ac:dyDescent="0.25">
      <c r="A12" s="21" t="s">
        <v>23</v>
      </c>
      <c r="B12" s="85"/>
      <c r="C12" s="9">
        <v>0.7</v>
      </c>
      <c r="D12" s="14"/>
      <c r="E12" s="14"/>
      <c r="F12" s="14"/>
      <c r="G12" s="14"/>
      <c r="H12" s="14"/>
      <c r="I12" s="14"/>
      <c r="J12" s="14"/>
      <c r="K12" s="14"/>
      <c r="L12" s="14">
        <f t="shared" si="0"/>
        <v>0</v>
      </c>
      <c r="M12" s="15">
        <f t="shared" si="1"/>
        <v>0.7</v>
      </c>
      <c r="N12" s="4">
        <f t="shared" si="2"/>
        <v>40</v>
      </c>
    </row>
    <row r="13" spans="1:14" s="45" customFormat="1" ht="15.95" customHeight="1" x14ac:dyDescent="0.25">
      <c r="A13" s="21" t="s">
        <v>24</v>
      </c>
      <c r="B13" s="86"/>
      <c r="C13" s="9">
        <v>0.7</v>
      </c>
      <c r="D13" s="14"/>
      <c r="E13" s="14"/>
      <c r="F13" s="14"/>
      <c r="G13" s="14"/>
      <c r="H13" s="14"/>
      <c r="I13" s="14"/>
      <c r="J13" s="14"/>
      <c r="K13" s="14"/>
      <c r="L13" s="14">
        <f t="shared" si="0"/>
        <v>0</v>
      </c>
      <c r="M13" s="15">
        <f t="shared" si="1"/>
        <v>0.7</v>
      </c>
      <c r="N13" s="4">
        <f t="shared" si="2"/>
        <v>40</v>
      </c>
    </row>
    <row r="14" spans="1:14" s="45" customFormat="1" ht="15.95" customHeight="1" x14ac:dyDescent="0.25">
      <c r="A14" s="21" t="s">
        <v>25</v>
      </c>
      <c r="B14" s="86"/>
      <c r="C14" s="9">
        <v>0.7</v>
      </c>
      <c r="D14" s="14"/>
      <c r="E14" s="14"/>
      <c r="F14" s="14"/>
      <c r="G14" s="14"/>
      <c r="H14" s="14"/>
      <c r="I14" s="14"/>
      <c r="J14" s="14"/>
      <c r="K14" s="14"/>
      <c r="L14" s="14">
        <f t="shared" si="0"/>
        <v>0</v>
      </c>
      <c r="M14" s="15">
        <f t="shared" si="1"/>
        <v>0.7</v>
      </c>
      <c r="N14" s="4">
        <f t="shared" si="2"/>
        <v>40</v>
      </c>
    </row>
    <row r="15" spans="1:14" s="45" customFormat="1" ht="15.95" customHeight="1" x14ac:dyDescent="0.25">
      <c r="A15" s="21" t="s">
        <v>26</v>
      </c>
      <c r="B15" s="26"/>
      <c r="C15" s="9">
        <v>0.7</v>
      </c>
      <c r="D15" s="14"/>
      <c r="E15" s="14"/>
      <c r="F15" s="14"/>
      <c r="G15" s="14"/>
      <c r="H15" s="14"/>
      <c r="I15" s="14"/>
      <c r="J15" s="14"/>
      <c r="K15" s="14"/>
      <c r="L15" s="14">
        <f t="shared" si="0"/>
        <v>0</v>
      </c>
      <c r="M15" s="15">
        <f t="shared" si="1"/>
        <v>0.7</v>
      </c>
      <c r="N15" s="4">
        <f t="shared" si="2"/>
        <v>40</v>
      </c>
    </row>
    <row r="16" spans="1:14" s="45" customFormat="1" ht="15.95" customHeight="1" x14ac:dyDescent="0.25">
      <c r="A16" s="21" t="s">
        <v>27</v>
      </c>
      <c r="B16" s="26"/>
      <c r="C16" s="9">
        <v>0.7</v>
      </c>
      <c r="D16" s="14"/>
      <c r="E16" s="14"/>
      <c r="F16" s="14"/>
      <c r="G16" s="14"/>
      <c r="H16" s="14"/>
      <c r="I16" s="14"/>
      <c r="J16" s="14"/>
      <c r="K16" s="14"/>
      <c r="L16" s="14">
        <f t="shared" si="0"/>
        <v>0</v>
      </c>
      <c r="M16" s="15">
        <f t="shared" si="1"/>
        <v>0.7</v>
      </c>
      <c r="N16" s="4">
        <f t="shared" si="2"/>
        <v>40</v>
      </c>
    </row>
    <row r="17" spans="1:14" s="45" customFormat="1" ht="15.95" customHeight="1" x14ac:dyDescent="0.25">
      <c r="A17" s="21" t="s">
        <v>28</v>
      </c>
      <c r="B17" s="86"/>
      <c r="C17" s="9">
        <v>0.7</v>
      </c>
      <c r="D17" s="14"/>
      <c r="E17" s="14"/>
      <c r="F17" s="14"/>
      <c r="G17" s="14"/>
      <c r="H17" s="14"/>
      <c r="I17" s="14"/>
      <c r="J17" s="14"/>
      <c r="K17" s="14"/>
      <c r="L17" s="14">
        <f t="shared" si="0"/>
        <v>0</v>
      </c>
      <c r="M17" s="15">
        <f t="shared" si="1"/>
        <v>0.7</v>
      </c>
      <c r="N17" s="4">
        <f t="shared" si="2"/>
        <v>40</v>
      </c>
    </row>
    <row r="18" spans="1:14" ht="30" customHeight="1" x14ac:dyDescent="0.25">
      <c r="A18" s="382" t="s">
        <v>299</v>
      </c>
      <c r="B18" s="382"/>
      <c r="C18" s="382"/>
      <c r="D18" s="382"/>
      <c r="E18" s="382"/>
      <c r="F18" s="382"/>
      <c r="G18" s="382"/>
      <c r="H18" s="382"/>
      <c r="I18" s="382"/>
      <c r="J18" s="382"/>
      <c r="K18" s="382"/>
      <c r="L18" s="382"/>
      <c r="M18" s="382"/>
      <c r="N18" s="382"/>
    </row>
    <row r="20" spans="1:14" ht="18.75" x14ac:dyDescent="0.3">
      <c r="A20" s="383" t="s">
        <v>5</v>
      </c>
      <c r="B20" s="383"/>
      <c r="C20" s="383"/>
      <c r="D20" s="383"/>
      <c r="E20" s="383"/>
      <c r="F20" s="383"/>
      <c r="G20" s="383"/>
      <c r="H20" s="383"/>
      <c r="I20" s="383"/>
      <c r="J20" s="383"/>
      <c r="K20" s="383"/>
      <c r="L20" s="383"/>
      <c r="M20" s="383"/>
      <c r="N20" s="383"/>
    </row>
    <row r="22" spans="1:14" ht="77.45" customHeight="1" x14ac:dyDescent="0.25">
      <c r="A22" s="165" t="s">
        <v>6</v>
      </c>
      <c r="B22" s="384" t="s">
        <v>7</v>
      </c>
      <c r="C22" s="384"/>
      <c r="D22" s="384"/>
      <c r="E22" s="164" t="s">
        <v>8</v>
      </c>
      <c r="F22" s="164" t="s">
        <v>9</v>
      </c>
      <c r="G22" s="164" t="s">
        <v>10</v>
      </c>
      <c r="H22" s="164" t="s">
        <v>12</v>
      </c>
      <c r="I22" s="166" t="s">
        <v>257</v>
      </c>
      <c r="J22" s="166"/>
      <c r="K22" s="385" t="s">
        <v>13</v>
      </c>
      <c r="L22" s="385"/>
      <c r="M22" s="385"/>
      <c r="N22" s="385"/>
    </row>
    <row r="23" spans="1:14" ht="71.25" customHeight="1" x14ac:dyDescent="0.25">
      <c r="A23" s="6">
        <v>1</v>
      </c>
      <c r="B23" s="375" t="s">
        <v>407</v>
      </c>
      <c r="C23" s="375"/>
      <c r="D23" s="375"/>
      <c r="E23" s="87"/>
      <c r="F23" s="87"/>
      <c r="G23" s="20"/>
      <c r="H23" s="20"/>
      <c r="I23" s="98">
        <v>0.03</v>
      </c>
      <c r="J23" s="67"/>
      <c r="K23" s="376"/>
      <c r="L23" s="376"/>
      <c r="M23" s="376"/>
      <c r="N23" s="376"/>
    </row>
    <row r="24" spans="1:14" ht="44.25" customHeight="1" x14ac:dyDescent="0.25">
      <c r="A24" s="6">
        <v>2</v>
      </c>
      <c r="B24" s="375" t="s">
        <v>408</v>
      </c>
      <c r="C24" s="375"/>
      <c r="D24" s="375"/>
      <c r="E24" s="41"/>
      <c r="F24" s="25"/>
      <c r="G24" s="20"/>
      <c r="H24" s="20"/>
      <c r="I24" s="98">
        <v>0.02</v>
      </c>
      <c r="J24" s="67"/>
      <c r="K24" s="376"/>
      <c r="L24" s="376"/>
      <c r="M24" s="376"/>
      <c r="N24" s="376"/>
    </row>
    <row r="25" spans="1:14" ht="51" customHeight="1" x14ac:dyDescent="0.25">
      <c r="A25" s="6">
        <v>3</v>
      </c>
      <c r="B25" s="375" t="s">
        <v>409</v>
      </c>
      <c r="C25" s="375"/>
      <c r="D25" s="375"/>
      <c r="E25" s="41"/>
      <c r="F25" s="19"/>
      <c r="G25" s="20"/>
      <c r="H25" s="20"/>
      <c r="I25" s="98">
        <v>0.04</v>
      </c>
      <c r="J25" s="67"/>
      <c r="K25" s="386"/>
      <c r="L25" s="386"/>
      <c r="M25" s="386"/>
      <c r="N25" s="386"/>
    </row>
    <row r="26" spans="1:14" ht="36" customHeight="1" x14ac:dyDescent="0.25">
      <c r="A26" s="6">
        <v>5</v>
      </c>
      <c r="B26" s="374" t="s">
        <v>410</v>
      </c>
      <c r="C26" s="375"/>
      <c r="D26" s="375"/>
      <c r="E26" s="41"/>
      <c r="F26" s="19"/>
      <c r="G26" s="20"/>
      <c r="H26" s="20"/>
      <c r="I26" s="98">
        <v>0.01</v>
      </c>
      <c r="J26" s="67"/>
      <c r="K26" s="376"/>
      <c r="L26" s="376"/>
      <c r="M26" s="376"/>
      <c r="N26" s="376"/>
    </row>
    <row r="27" spans="1:14" ht="16.899999999999999" x14ac:dyDescent="0.3">
      <c r="A27" s="68"/>
      <c r="B27" s="69"/>
      <c r="C27" s="69"/>
      <c r="D27" s="69"/>
      <c r="E27" s="70"/>
      <c r="F27" s="71"/>
      <c r="G27" s="71"/>
      <c r="H27" s="71"/>
      <c r="I27" s="71"/>
      <c r="J27" s="71"/>
      <c r="K27" s="71"/>
      <c r="L27" s="72"/>
      <c r="M27" s="72"/>
      <c r="N27" s="72"/>
    </row>
    <row r="28" spans="1:14" ht="15.75" x14ac:dyDescent="0.25">
      <c r="F28" s="377" t="s">
        <v>15</v>
      </c>
      <c r="G28" s="377"/>
      <c r="H28" s="377"/>
      <c r="I28" s="377"/>
      <c r="J28" s="377"/>
      <c r="K28" s="377"/>
      <c r="L28" s="377"/>
      <c r="M28" s="377"/>
      <c r="N28" s="377"/>
    </row>
    <row r="29" spans="1:14" ht="15.75" x14ac:dyDescent="0.25">
      <c r="F29" s="378" t="s">
        <v>16</v>
      </c>
      <c r="G29" s="378"/>
      <c r="H29" s="378"/>
      <c r="I29" s="378"/>
      <c r="J29" s="378"/>
      <c r="K29" s="378"/>
      <c r="L29" s="378"/>
      <c r="M29" s="378"/>
      <c r="N29" s="378"/>
    </row>
  </sheetData>
  <mergeCells count="26">
    <mergeCell ref="A1:E1"/>
    <mergeCell ref="A3:N3"/>
    <mergeCell ref="A4:N4"/>
    <mergeCell ref="A5:A7"/>
    <mergeCell ref="N5:N7"/>
    <mergeCell ref="B5:B7"/>
    <mergeCell ref="C5:C7"/>
    <mergeCell ref="D5:L5"/>
    <mergeCell ref="M5:M7"/>
    <mergeCell ref="L6:L7"/>
    <mergeCell ref="B26:D26"/>
    <mergeCell ref="K26:N26"/>
    <mergeCell ref="F28:N28"/>
    <mergeCell ref="F29:N29"/>
    <mergeCell ref="D6:G6"/>
    <mergeCell ref="H6:K6"/>
    <mergeCell ref="A18:N18"/>
    <mergeCell ref="A20:N20"/>
    <mergeCell ref="B23:D23"/>
    <mergeCell ref="K23:N23"/>
    <mergeCell ref="B22:D22"/>
    <mergeCell ref="K22:N22"/>
    <mergeCell ref="B24:D24"/>
    <mergeCell ref="K24:N24"/>
    <mergeCell ref="B25:D25"/>
    <mergeCell ref="K25:N25"/>
  </mergeCells>
  <pageMargins left="0.32" right="0.27" top="0.36" bottom="0.42" header="0.2" footer="0.2"/>
  <pageSetup paperSize="9" scale="95" orientation="landscape"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O38"/>
  <sheetViews>
    <sheetView topLeftCell="A4" zoomScale="70" zoomScaleNormal="70" workbookViewId="0">
      <pane xSplit="5" ySplit="3" topLeftCell="F16" activePane="bottomRight" state="frozen"/>
      <selection activeCell="A4" sqref="A4"/>
      <selection pane="topRight" activeCell="F4" sqref="F4"/>
      <selection pane="bottomLeft" activeCell="A6" sqref="A6"/>
      <selection pane="bottomRight" activeCell="C20" sqref="C20"/>
    </sheetView>
  </sheetViews>
  <sheetFormatPr defaultColWidth="9.140625" defaultRowHeight="15" x14ac:dyDescent="0.25"/>
  <cols>
    <col min="1" max="1" width="5.28515625" style="362" customWidth="1"/>
    <col min="2" max="2" width="19.7109375" style="362" customWidth="1"/>
    <col min="3" max="3" width="29.140625" style="362" customWidth="1"/>
    <col min="4" max="4" width="39.42578125" style="362" customWidth="1"/>
    <col min="5" max="5" width="38" style="372" customWidth="1"/>
    <col min="6" max="6" width="37.140625" style="372" customWidth="1"/>
    <col min="7" max="7" width="34" style="372" customWidth="1"/>
    <col min="8" max="8" width="36.85546875" style="372" customWidth="1"/>
    <col min="9" max="9" width="39.42578125" style="372" customWidth="1"/>
    <col min="10" max="10" width="34.42578125" style="362" customWidth="1"/>
    <col min="11" max="11" width="37.140625" style="362" customWidth="1"/>
    <col min="12" max="12" width="28.7109375" style="362" customWidth="1"/>
    <col min="13" max="13" width="18.7109375" style="362" customWidth="1"/>
    <col min="14" max="14" width="25.7109375" style="362" customWidth="1"/>
    <col min="15" max="15" width="19" style="362" customWidth="1"/>
    <col min="16" max="16384" width="9.140625" style="362"/>
  </cols>
  <sheetData>
    <row r="1" spans="1:15" ht="46.5" customHeight="1" x14ac:dyDescent="0.25">
      <c r="A1" s="404" t="s">
        <v>71</v>
      </c>
      <c r="B1" s="404"/>
      <c r="C1" s="404"/>
      <c r="D1" s="56"/>
      <c r="E1" s="56"/>
      <c r="F1" s="18"/>
      <c r="G1" s="18"/>
      <c r="H1" s="18"/>
      <c r="I1" s="18"/>
      <c r="J1" s="57"/>
      <c r="K1" s="57"/>
      <c r="L1" s="57"/>
      <c r="M1" s="57"/>
    </row>
    <row r="2" spans="1:15" ht="7.5" customHeight="1" x14ac:dyDescent="0.3">
      <c r="A2" s="18"/>
      <c r="B2" s="18"/>
      <c r="C2" s="18"/>
      <c r="D2" s="57"/>
      <c r="E2" s="18"/>
      <c r="F2" s="18"/>
      <c r="G2" s="18"/>
      <c r="H2" s="18"/>
      <c r="I2" s="18"/>
      <c r="J2" s="57"/>
      <c r="K2" s="57"/>
      <c r="L2" s="57"/>
      <c r="M2" s="57"/>
    </row>
    <row r="3" spans="1:15" ht="21.75" customHeight="1" x14ac:dyDescent="0.25">
      <c r="A3" s="405" t="s">
        <v>258</v>
      </c>
      <c r="B3" s="405"/>
      <c r="C3" s="405"/>
      <c r="D3" s="405"/>
      <c r="E3" s="405"/>
      <c r="F3" s="405"/>
      <c r="G3" s="405"/>
      <c r="H3" s="405"/>
      <c r="I3" s="61"/>
      <c r="J3" s="61"/>
      <c r="K3" s="61"/>
      <c r="L3" s="61"/>
      <c r="M3" s="61"/>
    </row>
    <row r="4" spans="1:15" ht="28.5" customHeight="1" x14ac:dyDescent="0.25">
      <c r="A4" s="405" t="s">
        <v>283</v>
      </c>
      <c r="B4" s="405"/>
      <c r="C4" s="405"/>
      <c r="D4" s="405"/>
      <c r="E4" s="405"/>
      <c r="F4" s="405"/>
      <c r="G4" s="405"/>
      <c r="H4" s="196"/>
      <c r="I4" s="61"/>
      <c r="J4" s="61"/>
      <c r="K4" s="61"/>
      <c r="L4" s="61"/>
      <c r="M4" s="61"/>
    </row>
    <row r="5" spans="1:15" s="116" customFormat="1" ht="4.5" customHeight="1" x14ac:dyDescent="0.3">
      <c r="A5" s="58"/>
      <c r="B5" s="58"/>
      <c r="C5" s="58"/>
      <c r="D5" s="58"/>
      <c r="E5" s="58"/>
      <c r="F5" s="58"/>
      <c r="G5" s="58"/>
      <c r="H5" s="58"/>
      <c r="I5" s="58"/>
      <c r="J5" s="58"/>
      <c r="K5" s="58"/>
      <c r="L5" s="58"/>
      <c r="M5" s="58"/>
    </row>
    <row r="6" spans="1:15" s="116" customFormat="1" ht="24" customHeight="1" x14ac:dyDescent="0.25">
      <c r="A6" s="39" t="s">
        <v>259</v>
      </c>
      <c r="B6" s="39" t="s">
        <v>260</v>
      </c>
      <c r="C6" s="39" t="s">
        <v>186</v>
      </c>
      <c r="D6" s="39" t="s">
        <v>187</v>
      </c>
      <c r="E6" s="39" t="s">
        <v>82</v>
      </c>
      <c r="F6" s="39" t="s">
        <v>83</v>
      </c>
      <c r="G6" s="39" t="s">
        <v>84</v>
      </c>
      <c r="H6" s="39" t="s">
        <v>85</v>
      </c>
      <c r="I6" s="39" t="s">
        <v>86</v>
      </c>
      <c r="J6" s="39" t="s">
        <v>87</v>
      </c>
      <c r="K6" s="39" t="s">
        <v>88</v>
      </c>
      <c r="L6" s="39" t="s">
        <v>89</v>
      </c>
      <c r="M6" s="39" t="s">
        <v>570</v>
      </c>
      <c r="N6" s="39" t="s">
        <v>572</v>
      </c>
      <c r="O6" s="39" t="s">
        <v>574</v>
      </c>
    </row>
    <row r="7" spans="1:15" s="116" customFormat="1" ht="19.7" customHeight="1" x14ac:dyDescent="0.3">
      <c r="A7" s="62">
        <v>-1</v>
      </c>
      <c r="B7" s="62">
        <v>-2</v>
      </c>
      <c r="C7" s="62">
        <v>-3</v>
      </c>
      <c r="D7" s="62">
        <v>-4</v>
      </c>
      <c r="E7" s="62">
        <v>-5</v>
      </c>
      <c r="F7" s="62">
        <v>-6</v>
      </c>
      <c r="G7" s="62">
        <v>-7</v>
      </c>
      <c r="H7" s="62">
        <v>-8</v>
      </c>
      <c r="I7" s="62">
        <v>-9</v>
      </c>
      <c r="J7" s="62">
        <v>-10</v>
      </c>
      <c r="K7" s="62">
        <v>-11</v>
      </c>
      <c r="L7" s="62">
        <v>-12</v>
      </c>
      <c r="M7" s="279"/>
      <c r="N7" s="363"/>
      <c r="O7" s="363"/>
    </row>
    <row r="8" spans="1:15" s="116" customFormat="1" ht="150" x14ac:dyDescent="0.25">
      <c r="A8" s="59" t="s">
        <v>19</v>
      </c>
      <c r="B8" s="60" t="s">
        <v>261</v>
      </c>
      <c r="C8" s="60" t="s">
        <v>422</v>
      </c>
      <c r="D8" s="60" t="s">
        <v>423</v>
      </c>
      <c r="E8" s="60" t="s">
        <v>424</v>
      </c>
      <c r="F8" s="60" t="s">
        <v>425</v>
      </c>
      <c r="G8" s="60"/>
      <c r="H8" s="60"/>
      <c r="I8" s="279"/>
      <c r="J8" s="279"/>
      <c r="K8" s="279"/>
      <c r="L8" s="279"/>
      <c r="M8" s="279"/>
      <c r="N8" s="363"/>
      <c r="O8" s="363"/>
    </row>
    <row r="9" spans="1:15" s="116" customFormat="1" ht="75" x14ac:dyDescent="0.25">
      <c r="A9" s="59" t="s">
        <v>20</v>
      </c>
      <c r="B9" s="60" t="s">
        <v>262</v>
      </c>
      <c r="C9" s="60" t="s">
        <v>470</v>
      </c>
      <c r="D9" s="60" t="s">
        <v>471</v>
      </c>
      <c r="E9" s="60" t="s">
        <v>472</v>
      </c>
      <c r="F9" s="60" t="s">
        <v>473</v>
      </c>
      <c r="G9" s="60" t="s">
        <v>474</v>
      </c>
      <c r="H9" s="60" t="s">
        <v>475</v>
      </c>
      <c r="I9" s="60" t="s">
        <v>476</v>
      </c>
      <c r="J9" s="279"/>
      <c r="K9" s="279"/>
      <c r="L9" s="279"/>
      <c r="M9" s="279"/>
      <c r="N9" s="363"/>
      <c r="O9" s="363"/>
    </row>
    <row r="10" spans="1:15" s="116" customFormat="1" ht="93.75" x14ac:dyDescent="0.25">
      <c r="A10" s="59" t="s">
        <v>21</v>
      </c>
      <c r="B10" s="60" t="s">
        <v>263</v>
      </c>
      <c r="C10" s="60" t="s">
        <v>496</v>
      </c>
      <c r="D10" s="60" t="s">
        <v>497</v>
      </c>
      <c r="E10" s="60" t="s">
        <v>264</v>
      </c>
      <c r="F10" s="60" t="s">
        <v>498</v>
      </c>
      <c r="G10" s="60"/>
      <c r="H10" s="279"/>
      <c r="I10" s="279"/>
      <c r="J10" s="279"/>
      <c r="K10" s="279"/>
      <c r="L10" s="279"/>
      <c r="M10" s="279"/>
      <c r="N10" s="363"/>
      <c r="O10" s="363"/>
    </row>
    <row r="11" spans="1:15" s="366" customFormat="1" ht="153.4" customHeight="1" x14ac:dyDescent="0.25">
      <c r="A11" s="59" t="s">
        <v>22</v>
      </c>
      <c r="B11" s="60" t="s">
        <v>265</v>
      </c>
      <c r="C11" s="63" t="s">
        <v>528</v>
      </c>
      <c r="D11" s="63" t="s">
        <v>529</v>
      </c>
      <c r="E11" s="364" t="s">
        <v>530</v>
      </c>
      <c r="F11" s="63" t="s">
        <v>531</v>
      </c>
      <c r="G11" s="60" t="s">
        <v>532</v>
      </c>
      <c r="H11" s="60" t="s">
        <v>533</v>
      </c>
      <c r="I11" s="60" t="s">
        <v>534</v>
      </c>
      <c r="J11" s="60" t="s">
        <v>535</v>
      </c>
      <c r="K11" s="279"/>
      <c r="L11" s="279"/>
      <c r="M11" s="279"/>
      <c r="N11" s="365"/>
      <c r="O11" s="365"/>
    </row>
    <row r="12" spans="1:15" s="116" customFormat="1" ht="168.75" x14ac:dyDescent="0.25">
      <c r="A12" s="59" t="s">
        <v>23</v>
      </c>
      <c r="B12" s="60" t="s">
        <v>266</v>
      </c>
      <c r="C12" s="60" t="s">
        <v>561</v>
      </c>
      <c r="D12" s="60" t="s">
        <v>562</v>
      </c>
      <c r="E12" s="60" t="s">
        <v>563</v>
      </c>
      <c r="F12" s="60" t="s">
        <v>564</v>
      </c>
      <c r="G12" s="60" t="s">
        <v>565</v>
      </c>
      <c r="H12" s="60" t="s">
        <v>566</v>
      </c>
      <c r="I12" s="60" t="s">
        <v>567</v>
      </c>
      <c r="J12" s="60" t="s">
        <v>567</v>
      </c>
      <c r="K12" s="60" t="s">
        <v>568</v>
      </c>
      <c r="L12" s="60" t="s">
        <v>569</v>
      </c>
      <c r="M12" s="60" t="s">
        <v>571</v>
      </c>
      <c r="N12" s="60" t="s">
        <v>573</v>
      </c>
      <c r="O12" s="60" t="s">
        <v>575</v>
      </c>
    </row>
    <row r="13" spans="1:15" s="116" customFormat="1" ht="110.25" customHeight="1" x14ac:dyDescent="0.25">
      <c r="A13" s="59" t="s">
        <v>24</v>
      </c>
      <c r="B13" s="60" t="s">
        <v>267</v>
      </c>
      <c r="C13" s="60" t="s">
        <v>613</v>
      </c>
      <c r="D13" s="60" t="s">
        <v>614</v>
      </c>
      <c r="E13" s="60" t="s">
        <v>615</v>
      </c>
      <c r="F13" s="60" t="s">
        <v>616</v>
      </c>
      <c r="G13" s="60"/>
      <c r="H13" s="60"/>
      <c r="I13" s="60"/>
      <c r="J13" s="60"/>
      <c r="K13" s="60"/>
      <c r="L13" s="60"/>
      <c r="M13" s="279"/>
      <c r="N13" s="363"/>
      <c r="O13" s="363"/>
    </row>
    <row r="14" spans="1:15" s="116" customFormat="1" ht="132.75" customHeight="1" x14ac:dyDescent="0.25">
      <c r="A14" s="59" t="s">
        <v>25</v>
      </c>
      <c r="B14" s="60" t="s">
        <v>268</v>
      </c>
      <c r="C14" s="60" t="s">
        <v>617</v>
      </c>
      <c r="D14" s="60" t="s">
        <v>618</v>
      </c>
      <c r="E14" s="60" t="s">
        <v>619</v>
      </c>
      <c r="F14" s="60" t="s">
        <v>620</v>
      </c>
      <c r="G14" s="60"/>
      <c r="H14" s="60"/>
      <c r="I14" s="60"/>
      <c r="J14" s="60"/>
      <c r="K14" s="60"/>
      <c r="L14" s="60"/>
      <c r="M14" s="279"/>
      <c r="N14" s="363"/>
      <c r="O14" s="363"/>
    </row>
    <row r="15" spans="1:15" s="116" customFormat="1" ht="87" customHeight="1" x14ac:dyDescent="0.25">
      <c r="A15" s="59" t="s">
        <v>26</v>
      </c>
      <c r="B15" s="60" t="s">
        <v>269</v>
      </c>
      <c r="C15" s="60" t="s">
        <v>631</v>
      </c>
      <c r="D15" s="60" t="s">
        <v>632</v>
      </c>
      <c r="E15" s="60" t="s">
        <v>400</v>
      </c>
      <c r="F15" s="60" t="s">
        <v>633</v>
      </c>
      <c r="G15" s="367"/>
      <c r="H15" s="60"/>
      <c r="I15" s="60"/>
      <c r="J15" s="60"/>
      <c r="K15" s="60"/>
      <c r="L15" s="60"/>
      <c r="M15" s="279"/>
      <c r="N15" s="363"/>
      <c r="O15" s="363"/>
    </row>
    <row r="16" spans="1:15" s="116" customFormat="1" ht="105.95" customHeight="1" x14ac:dyDescent="0.25">
      <c r="A16" s="59" t="s">
        <v>27</v>
      </c>
      <c r="B16" s="60" t="s">
        <v>270</v>
      </c>
      <c r="C16" s="373" t="s">
        <v>650</v>
      </c>
      <c r="D16" s="373" t="s">
        <v>651</v>
      </c>
      <c r="E16" s="63" t="s">
        <v>652</v>
      </c>
      <c r="F16" s="60" t="s">
        <v>653</v>
      </c>
      <c r="G16" s="60"/>
      <c r="H16" s="60"/>
      <c r="I16" s="60"/>
      <c r="J16" s="60"/>
      <c r="K16" s="60"/>
      <c r="L16" s="60"/>
      <c r="M16" s="279"/>
      <c r="N16" s="363"/>
      <c r="O16" s="363"/>
    </row>
    <row r="17" spans="1:15" s="116" customFormat="1" ht="93.75" x14ac:dyDescent="0.25">
      <c r="A17" s="59" t="s">
        <v>28</v>
      </c>
      <c r="B17" s="60" t="s">
        <v>271</v>
      </c>
      <c r="C17" s="60" t="s">
        <v>673</v>
      </c>
      <c r="D17" s="60" t="s">
        <v>674</v>
      </c>
      <c r="E17" s="63" t="s">
        <v>675</v>
      </c>
      <c r="F17" s="60"/>
      <c r="G17" s="60"/>
      <c r="H17" s="60"/>
      <c r="I17" s="60"/>
      <c r="J17" s="60"/>
      <c r="K17" s="60"/>
      <c r="L17" s="60"/>
      <c r="M17" s="279"/>
      <c r="N17" s="363"/>
      <c r="O17" s="363"/>
    </row>
    <row r="18" spans="1:15" s="116" customFormat="1" ht="93.75" x14ac:dyDescent="0.25">
      <c r="A18" s="59" t="s">
        <v>29</v>
      </c>
      <c r="B18" s="60" t="s">
        <v>272</v>
      </c>
      <c r="C18" s="60" t="s">
        <v>684</v>
      </c>
      <c r="D18" s="60" t="s">
        <v>685</v>
      </c>
      <c r="E18" s="60"/>
      <c r="F18" s="60"/>
      <c r="G18" s="60"/>
      <c r="H18" s="60"/>
      <c r="I18" s="60"/>
      <c r="J18" s="60"/>
      <c r="K18" s="60"/>
      <c r="L18" s="60"/>
      <c r="M18" s="279"/>
      <c r="N18" s="363"/>
      <c r="O18" s="363"/>
    </row>
    <row r="19" spans="1:15" s="116" customFormat="1" ht="75" x14ac:dyDescent="0.25">
      <c r="A19" s="59" t="s">
        <v>30</v>
      </c>
      <c r="B19" s="60" t="s">
        <v>273</v>
      </c>
      <c r="C19" s="60" t="s">
        <v>401</v>
      </c>
      <c r="D19" s="60" t="s">
        <v>402</v>
      </c>
      <c r="E19" s="60" t="s">
        <v>693</v>
      </c>
      <c r="F19" s="60"/>
      <c r="G19" s="60"/>
      <c r="H19" s="60"/>
      <c r="I19" s="60"/>
      <c r="J19" s="60"/>
      <c r="K19" s="60"/>
      <c r="L19" s="60"/>
      <c r="M19" s="279"/>
      <c r="N19" s="363"/>
      <c r="O19" s="363"/>
    </row>
    <row r="20" spans="1:15" s="366" customFormat="1" ht="77.25" customHeight="1" x14ac:dyDescent="0.25">
      <c r="A20" s="59" t="s">
        <v>31</v>
      </c>
      <c r="B20" s="60" t="s">
        <v>274</v>
      </c>
      <c r="C20" s="60" t="s">
        <v>891</v>
      </c>
      <c r="D20" s="60"/>
      <c r="E20" s="60"/>
      <c r="F20" s="60"/>
      <c r="G20" s="60"/>
      <c r="H20" s="60"/>
      <c r="I20" s="60"/>
      <c r="J20" s="60"/>
      <c r="K20" s="60"/>
      <c r="L20" s="60"/>
      <c r="M20" s="279"/>
      <c r="N20" s="365"/>
      <c r="O20" s="365"/>
    </row>
    <row r="21" spans="1:15" s="116" customFormat="1" ht="51.4" customHeight="1" x14ac:dyDescent="0.25">
      <c r="A21" s="59" t="s">
        <v>32</v>
      </c>
      <c r="B21" s="60" t="s">
        <v>275</v>
      </c>
      <c r="C21" s="60" t="s">
        <v>752</v>
      </c>
      <c r="D21" s="60" t="s">
        <v>753</v>
      </c>
      <c r="E21" s="60" t="s">
        <v>754</v>
      </c>
      <c r="F21" s="60" t="s">
        <v>755</v>
      </c>
      <c r="G21" s="60" t="s">
        <v>756</v>
      </c>
      <c r="H21" s="60" t="s">
        <v>757</v>
      </c>
      <c r="I21" s="60" t="s">
        <v>758</v>
      </c>
      <c r="J21" s="60"/>
      <c r="K21" s="60"/>
      <c r="L21" s="60"/>
      <c r="M21" s="279"/>
      <c r="N21" s="363"/>
      <c r="O21" s="363"/>
    </row>
    <row r="22" spans="1:15" s="116" customFormat="1" ht="84.6" customHeight="1" x14ac:dyDescent="0.25">
      <c r="A22" s="59" t="s">
        <v>33</v>
      </c>
      <c r="B22" s="60" t="s">
        <v>276</v>
      </c>
      <c r="C22" s="60" t="s">
        <v>769</v>
      </c>
      <c r="D22" s="361" t="s">
        <v>770</v>
      </c>
      <c r="E22" s="361" t="s">
        <v>771</v>
      </c>
      <c r="F22" s="60" t="s">
        <v>772</v>
      </c>
      <c r="G22" s="60" t="s">
        <v>773</v>
      </c>
      <c r="H22" s="60"/>
      <c r="I22" s="60"/>
      <c r="J22" s="60"/>
      <c r="K22" s="60"/>
      <c r="L22" s="60"/>
      <c r="M22" s="279"/>
      <c r="N22" s="363"/>
      <c r="O22" s="363"/>
    </row>
    <row r="23" spans="1:15" s="116" customFormat="1" ht="112.5" x14ac:dyDescent="0.25">
      <c r="A23" s="59" t="s">
        <v>34</v>
      </c>
      <c r="B23" s="60" t="s">
        <v>277</v>
      </c>
      <c r="C23" s="60" t="s">
        <v>784</v>
      </c>
      <c r="D23" s="60" t="s">
        <v>785</v>
      </c>
      <c r="E23" s="63" t="s">
        <v>786</v>
      </c>
      <c r="F23" s="60"/>
      <c r="G23" s="64"/>
      <c r="H23" s="60"/>
      <c r="I23" s="60"/>
      <c r="J23" s="60"/>
      <c r="K23" s="60"/>
      <c r="L23" s="60"/>
      <c r="M23" s="279"/>
      <c r="N23" s="363"/>
      <c r="O23" s="363"/>
    </row>
    <row r="24" spans="1:15" s="369" customFormat="1" ht="37.5" x14ac:dyDescent="0.25">
      <c r="A24" s="162" t="s">
        <v>35</v>
      </c>
      <c r="B24" s="355" t="s">
        <v>278</v>
      </c>
      <c r="C24" s="355"/>
      <c r="D24" s="355"/>
      <c r="E24" s="355"/>
      <c r="F24" s="355"/>
      <c r="G24" s="355"/>
      <c r="H24" s="355"/>
      <c r="I24" s="355"/>
      <c r="J24" s="355"/>
      <c r="K24" s="355"/>
      <c r="L24" s="355"/>
      <c r="M24" s="356"/>
      <c r="N24" s="368"/>
      <c r="O24" s="368"/>
    </row>
    <row r="25" spans="1:15" s="116" customFormat="1" ht="56.25" x14ac:dyDescent="0.25">
      <c r="A25" s="59" t="s">
        <v>36</v>
      </c>
      <c r="B25" s="60" t="s">
        <v>279</v>
      </c>
      <c r="C25" s="60" t="s">
        <v>809</v>
      </c>
      <c r="D25" s="60" t="s">
        <v>810</v>
      </c>
      <c r="E25" s="60" t="s">
        <v>811</v>
      </c>
      <c r="F25" s="60" t="s">
        <v>812</v>
      </c>
      <c r="G25" s="60" t="s">
        <v>813</v>
      </c>
      <c r="H25" s="60"/>
      <c r="I25" s="60"/>
      <c r="J25" s="60"/>
      <c r="K25" s="63"/>
      <c r="L25" s="60"/>
      <c r="M25" s="279"/>
      <c r="N25" s="363"/>
      <c r="O25" s="363"/>
    </row>
    <row r="26" spans="1:15" s="116" customFormat="1" ht="75" x14ac:dyDescent="0.25">
      <c r="A26" s="59" t="s">
        <v>37</v>
      </c>
      <c r="B26" s="60" t="s">
        <v>280</v>
      </c>
      <c r="C26" s="373" t="s">
        <v>823</v>
      </c>
      <c r="D26" s="373" t="s">
        <v>824</v>
      </c>
      <c r="E26" s="361" t="s">
        <v>826</v>
      </c>
      <c r="F26" s="60" t="s">
        <v>828</v>
      </c>
      <c r="G26" s="60"/>
      <c r="H26" s="60"/>
      <c r="I26" s="60"/>
      <c r="J26" s="60"/>
      <c r="K26" s="60"/>
      <c r="L26" s="60"/>
      <c r="M26" s="279"/>
      <c r="N26" s="363"/>
      <c r="O26" s="363"/>
    </row>
    <row r="27" spans="1:15" s="116" customFormat="1" ht="56.25" x14ac:dyDescent="0.25">
      <c r="A27" s="59" t="s">
        <v>38</v>
      </c>
      <c r="B27" s="60" t="s">
        <v>281</v>
      </c>
      <c r="C27" s="361" t="s">
        <v>839</v>
      </c>
      <c r="D27" s="361" t="s">
        <v>840</v>
      </c>
      <c r="E27" s="60"/>
      <c r="F27" s="60"/>
      <c r="G27" s="60"/>
      <c r="H27" s="60"/>
      <c r="I27" s="60"/>
      <c r="J27" s="60"/>
      <c r="K27" s="60"/>
      <c r="L27" s="60"/>
      <c r="M27" s="279"/>
      <c r="N27" s="363"/>
      <c r="O27" s="363"/>
    </row>
    <row r="28" spans="1:15" s="116" customFormat="1" ht="53.25" customHeight="1" x14ac:dyDescent="0.25">
      <c r="A28" s="59" t="s">
        <v>39</v>
      </c>
      <c r="B28" s="60" t="s">
        <v>282</v>
      </c>
      <c r="C28" s="60" t="s">
        <v>856</v>
      </c>
      <c r="D28" s="60" t="s">
        <v>857</v>
      </c>
      <c r="E28" s="60" t="s">
        <v>858</v>
      </c>
      <c r="F28" s="361" t="s">
        <v>859</v>
      </c>
      <c r="G28" s="60"/>
      <c r="H28" s="60"/>
      <c r="I28" s="60"/>
      <c r="J28" s="60"/>
      <c r="K28" s="60"/>
      <c r="L28" s="60"/>
      <c r="M28" s="279"/>
      <c r="N28" s="363"/>
      <c r="O28" s="363"/>
    </row>
    <row r="29" spans="1:15" s="116" customFormat="1" ht="56.25" x14ac:dyDescent="0.25">
      <c r="A29" s="59" t="s">
        <v>40</v>
      </c>
      <c r="B29" s="60" t="s">
        <v>403</v>
      </c>
      <c r="C29" s="373" t="s">
        <v>869</v>
      </c>
      <c r="D29" s="361" t="s">
        <v>870</v>
      </c>
      <c r="E29" s="60" t="s">
        <v>871</v>
      </c>
      <c r="F29" s="60" t="s">
        <v>872</v>
      </c>
      <c r="G29" s="60" t="s">
        <v>873</v>
      </c>
      <c r="H29" s="60"/>
      <c r="I29" s="60"/>
      <c r="J29" s="60"/>
      <c r="K29" s="60"/>
      <c r="L29" s="60"/>
      <c r="M29" s="279"/>
      <c r="N29" s="363"/>
      <c r="O29" s="363"/>
    </row>
    <row r="30" spans="1:15" s="116" customFormat="1" ht="110.85" customHeight="1" x14ac:dyDescent="0.25">
      <c r="A30" s="59" t="s">
        <v>41</v>
      </c>
      <c r="B30" s="60" t="s">
        <v>880</v>
      </c>
      <c r="C30" s="63" t="s">
        <v>879</v>
      </c>
      <c r="D30" s="60" t="s">
        <v>881</v>
      </c>
      <c r="E30" s="60" t="s">
        <v>882</v>
      </c>
      <c r="F30" s="60" t="s">
        <v>883</v>
      </c>
      <c r="G30" s="60"/>
      <c r="H30" s="60"/>
      <c r="I30" s="60"/>
      <c r="J30" s="60"/>
      <c r="K30" s="60"/>
      <c r="L30" s="60"/>
      <c r="M30" s="279"/>
      <c r="N30" s="363"/>
      <c r="O30" s="363"/>
    </row>
    <row r="31" spans="1:15" s="116" customFormat="1" ht="13.5" customHeight="1" x14ac:dyDescent="0.3">
      <c r="A31" s="58"/>
      <c r="B31" s="58"/>
      <c r="C31" s="58"/>
      <c r="D31" s="58"/>
      <c r="E31" s="58"/>
      <c r="F31" s="58"/>
      <c r="G31" s="58"/>
      <c r="H31" s="58"/>
      <c r="I31" s="58"/>
      <c r="J31" s="58"/>
      <c r="K31" s="58"/>
      <c r="L31" s="58"/>
      <c r="M31" s="58"/>
    </row>
    <row r="32" spans="1:15" s="116" customFormat="1" ht="13.5" customHeight="1" x14ac:dyDescent="0.3">
      <c r="A32" s="58"/>
      <c r="B32" s="58"/>
      <c r="C32" s="58"/>
      <c r="D32" s="58"/>
      <c r="E32" s="58"/>
      <c r="F32" s="58"/>
      <c r="G32" s="58"/>
      <c r="H32" s="58"/>
      <c r="I32" s="58"/>
      <c r="J32" s="58"/>
      <c r="K32" s="58"/>
      <c r="L32" s="58"/>
      <c r="M32" s="58"/>
    </row>
    <row r="33" spans="1:13" s="116" customFormat="1" ht="13.5" customHeight="1" x14ac:dyDescent="0.3">
      <c r="A33" s="58"/>
      <c r="B33" s="58"/>
      <c r="C33" s="58"/>
      <c r="D33" s="58"/>
      <c r="E33" s="58"/>
      <c r="F33" s="58"/>
      <c r="G33" s="58"/>
      <c r="H33" s="58"/>
      <c r="I33" s="58"/>
      <c r="J33" s="58"/>
      <c r="K33" s="58"/>
      <c r="L33" s="58"/>
      <c r="M33" s="58"/>
    </row>
    <row r="34" spans="1:13" s="116" customFormat="1" ht="13.5" customHeight="1" x14ac:dyDescent="0.3">
      <c r="A34" s="58"/>
      <c r="B34" s="58"/>
      <c r="C34" s="58"/>
      <c r="D34" s="58"/>
      <c r="E34" s="58"/>
      <c r="F34" s="58"/>
      <c r="G34" s="58"/>
      <c r="H34" s="58"/>
      <c r="I34" s="58"/>
      <c r="J34" s="58"/>
      <c r="K34" s="58"/>
      <c r="L34" s="58"/>
      <c r="M34" s="58"/>
    </row>
    <row r="35" spans="1:13" s="116" customFormat="1" ht="13.5" customHeight="1" x14ac:dyDescent="0.3">
      <c r="A35" s="58"/>
      <c r="B35" s="58"/>
      <c r="C35" s="58"/>
      <c r="D35" s="58"/>
      <c r="E35" s="58"/>
      <c r="F35" s="58"/>
      <c r="G35" s="58"/>
      <c r="H35" s="58"/>
      <c r="I35" s="58"/>
      <c r="J35" s="58"/>
      <c r="K35" s="58"/>
      <c r="L35" s="58"/>
      <c r="M35" s="58"/>
    </row>
    <row r="36" spans="1:13" s="116" customFormat="1" ht="18.2" x14ac:dyDescent="0.3">
      <c r="A36" s="370"/>
      <c r="B36" s="370"/>
      <c r="C36" s="370"/>
      <c r="D36" s="370"/>
      <c r="E36" s="371"/>
      <c r="F36" s="371"/>
      <c r="G36" s="371"/>
      <c r="H36" s="371"/>
      <c r="I36" s="371"/>
      <c r="J36" s="370"/>
      <c r="K36" s="370"/>
      <c r="L36" s="370"/>
      <c r="M36" s="370"/>
    </row>
    <row r="37" spans="1:13" s="116" customFormat="1" ht="18.2" x14ac:dyDescent="0.3">
      <c r="A37" s="370"/>
      <c r="B37" s="370"/>
      <c r="C37" s="370"/>
      <c r="D37" s="370"/>
      <c r="E37" s="371"/>
      <c r="F37" s="371"/>
      <c r="G37" s="371"/>
      <c r="H37" s="371"/>
      <c r="I37" s="371"/>
      <c r="J37" s="370"/>
      <c r="K37" s="370"/>
      <c r="L37" s="370"/>
      <c r="M37" s="370"/>
    </row>
    <row r="38" spans="1:13" s="116" customFormat="1" ht="18.2" x14ac:dyDescent="0.3">
      <c r="A38" s="370"/>
      <c r="B38" s="370"/>
      <c r="C38" s="370"/>
      <c r="D38" s="370"/>
      <c r="E38" s="371"/>
      <c r="F38" s="371"/>
      <c r="G38" s="371"/>
      <c r="H38" s="371"/>
      <c r="I38" s="371"/>
      <c r="J38" s="370"/>
      <c r="K38" s="370"/>
      <c r="L38" s="370"/>
      <c r="M38" s="370"/>
    </row>
  </sheetData>
  <mergeCells count="3">
    <mergeCell ref="A1:C1"/>
    <mergeCell ref="A3:H3"/>
    <mergeCell ref="A4:G4"/>
  </mergeCells>
  <pageMargins left="0.32" right="0.27" top="0.36" bottom="0.42" header="0.2" footer="0.2"/>
  <pageSetup paperSize="9" scale="95" orientation="landscape"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U55"/>
  <sheetViews>
    <sheetView tabSelected="1" topLeftCell="A4" zoomScale="115" zoomScaleNormal="115" workbookViewId="0">
      <pane xSplit="17" ySplit="4" topLeftCell="R44" activePane="bottomRight" state="frozen"/>
      <selection activeCell="A4" sqref="A4"/>
      <selection pane="topRight" activeCell="N4" sqref="N4"/>
      <selection pane="bottomLeft" activeCell="A8" sqref="A8"/>
      <selection pane="bottomRight" activeCell="D49" sqref="D49"/>
    </sheetView>
  </sheetViews>
  <sheetFormatPr defaultRowHeight="15" x14ac:dyDescent="0.25"/>
  <cols>
    <col min="1" max="1" width="5.28515625" customWidth="1"/>
    <col min="2" max="2" width="26.140625" customWidth="1"/>
    <col min="3" max="3" width="10.140625" style="1" customWidth="1"/>
    <col min="4" max="4" width="9.140625" customWidth="1"/>
    <col min="5" max="5" width="9.140625" style="273" customWidth="1"/>
    <col min="6" max="6" width="8.140625" style="273" customWidth="1"/>
    <col min="7" max="7" width="7.7109375" style="273" customWidth="1"/>
    <col min="8" max="8" width="7.85546875" style="273" customWidth="1"/>
    <col min="9" max="9" width="8.5703125" style="273" customWidth="1"/>
    <col min="10" max="14" width="7.140625" style="273" customWidth="1"/>
    <col min="15" max="15" width="7.5703125" style="273" customWidth="1"/>
    <col min="16" max="16" width="9.42578125" customWidth="1"/>
    <col min="17" max="17" width="10.28515625" bestFit="1" customWidth="1"/>
    <col min="18" max="18" width="7.5703125" customWidth="1"/>
    <col min="261" max="261" width="5.28515625" customWidth="1"/>
    <col min="262" max="262" width="26.140625" customWidth="1"/>
    <col min="263" max="263" width="13.28515625" customWidth="1"/>
    <col min="264" max="264" width="9.140625" customWidth="1"/>
    <col min="265" max="265" width="10.5703125" customWidth="1"/>
    <col min="266" max="266" width="9.7109375" customWidth="1"/>
    <col min="267" max="268" width="9.140625" customWidth="1"/>
    <col min="269" max="271" width="10" customWidth="1"/>
    <col min="272" max="272" width="10.42578125" customWidth="1"/>
    <col min="273" max="273" width="10.28515625" bestFit="1" customWidth="1"/>
    <col min="274" max="274" width="7.5703125" customWidth="1"/>
    <col min="517" max="517" width="5.28515625" customWidth="1"/>
    <col min="518" max="518" width="26.140625" customWidth="1"/>
    <col min="519" max="519" width="13.28515625" customWidth="1"/>
    <col min="520" max="520" width="9.140625" customWidth="1"/>
    <col min="521" max="521" width="10.5703125" customWidth="1"/>
    <col min="522" max="522" width="9.7109375" customWidth="1"/>
    <col min="523" max="524" width="9.140625" customWidth="1"/>
    <col min="525" max="527" width="10" customWidth="1"/>
    <col min="528" max="528" width="10.42578125" customWidth="1"/>
    <col min="529" max="529" width="10.28515625" bestFit="1" customWidth="1"/>
    <col min="530" max="530" width="7.5703125" customWidth="1"/>
    <col min="773" max="773" width="5.28515625" customWidth="1"/>
    <col min="774" max="774" width="26.140625" customWidth="1"/>
    <col min="775" max="775" width="13.28515625" customWidth="1"/>
    <col min="776" max="776" width="9.140625" customWidth="1"/>
    <col min="777" max="777" width="10.5703125" customWidth="1"/>
    <col min="778" max="778" width="9.7109375" customWidth="1"/>
    <col min="779" max="780" width="9.140625" customWidth="1"/>
    <col min="781" max="783" width="10" customWidth="1"/>
    <col min="784" max="784" width="10.42578125" customWidth="1"/>
    <col min="785" max="785" width="10.28515625" bestFit="1" customWidth="1"/>
    <col min="786" max="786" width="7.5703125" customWidth="1"/>
    <col min="1029" max="1029" width="5.28515625" customWidth="1"/>
    <col min="1030" max="1030" width="26.140625" customWidth="1"/>
    <col min="1031" max="1031" width="13.28515625" customWidth="1"/>
    <col min="1032" max="1032" width="9.140625" customWidth="1"/>
    <col min="1033" max="1033" width="10.5703125" customWidth="1"/>
    <col min="1034" max="1034" width="9.7109375" customWidth="1"/>
    <col min="1035" max="1036" width="9.140625" customWidth="1"/>
    <col min="1037" max="1039" width="10" customWidth="1"/>
    <col min="1040" max="1040" width="10.42578125" customWidth="1"/>
    <col min="1041" max="1041" width="10.28515625" bestFit="1" customWidth="1"/>
    <col min="1042" max="1042" width="7.5703125" customWidth="1"/>
    <col min="1285" max="1285" width="5.28515625" customWidth="1"/>
    <col min="1286" max="1286" width="26.140625" customWidth="1"/>
    <col min="1287" max="1287" width="13.28515625" customWidth="1"/>
    <col min="1288" max="1288" width="9.140625" customWidth="1"/>
    <col min="1289" max="1289" width="10.5703125" customWidth="1"/>
    <col min="1290" max="1290" width="9.7109375" customWidth="1"/>
    <col min="1291" max="1292" width="9.140625" customWidth="1"/>
    <col min="1293" max="1295" width="10" customWidth="1"/>
    <col min="1296" max="1296" width="10.42578125" customWidth="1"/>
    <col min="1297" max="1297" width="10.28515625" bestFit="1" customWidth="1"/>
    <col min="1298" max="1298" width="7.5703125" customWidth="1"/>
    <col min="1541" max="1541" width="5.28515625" customWidth="1"/>
    <col min="1542" max="1542" width="26.140625" customWidth="1"/>
    <col min="1543" max="1543" width="13.28515625" customWidth="1"/>
    <col min="1544" max="1544" width="9.140625" customWidth="1"/>
    <col min="1545" max="1545" width="10.5703125" customWidth="1"/>
    <col min="1546" max="1546" width="9.7109375" customWidth="1"/>
    <col min="1547" max="1548" width="9.140625" customWidth="1"/>
    <col min="1549" max="1551" width="10" customWidth="1"/>
    <col min="1552" max="1552" width="10.42578125" customWidth="1"/>
    <col min="1553" max="1553" width="10.28515625" bestFit="1" customWidth="1"/>
    <col min="1554" max="1554" width="7.5703125" customWidth="1"/>
    <col min="1797" max="1797" width="5.28515625" customWidth="1"/>
    <col min="1798" max="1798" width="26.140625" customWidth="1"/>
    <col min="1799" max="1799" width="13.28515625" customWidth="1"/>
    <col min="1800" max="1800" width="9.140625" customWidth="1"/>
    <col min="1801" max="1801" width="10.5703125" customWidth="1"/>
    <col min="1802" max="1802" width="9.7109375" customWidth="1"/>
    <col min="1803" max="1804" width="9.140625" customWidth="1"/>
    <col min="1805" max="1807" width="10" customWidth="1"/>
    <col min="1808" max="1808" width="10.42578125" customWidth="1"/>
    <col min="1809" max="1809" width="10.28515625" bestFit="1" customWidth="1"/>
    <col min="1810" max="1810" width="7.5703125" customWidth="1"/>
    <col min="2053" max="2053" width="5.28515625" customWidth="1"/>
    <col min="2054" max="2054" width="26.140625" customWidth="1"/>
    <col min="2055" max="2055" width="13.28515625" customWidth="1"/>
    <col min="2056" max="2056" width="9.140625" customWidth="1"/>
    <col min="2057" max="2057" width="10.5703125" customWidth="1"/>
    <col min="2058" max="2058" width="9.7109375" customWidth="1"/>
    <col min="2059" max="2060" width="9.140625" customWidth="1"/>
    <col min="2061" max="2063" width="10" customWidth="1"/>
    <col min="2064" max="2064" width="10.42578125" customWidth="1"/>
    <col min="2065" max="2065" width="10.28515625" bestFit="1" customWidth="1"/>
    <col min="2066" max="2066" width="7.5703125" customWidth="1"/>
    <col min="2309" max="2309" width="5.28515625" customWidth="1"/>
    <col min="2310" max="2310" width="26.140625" customWidth="1"/>
    <col min="2311" max="2311" width="13.28515625" customWidth="1"/>
    <col min="2312" max="2312" width="9.140625" customWidth="1"/>
    <col min="2313" max="2313" width="10.5703125" customWidth="1"/>
    <col min="2314" max="2314" width="9.7109375" customWidth="1"/>
    <col min="2315" max="2316" width="9.140625" customWidth="1"/>
    <col min="2317" max="2319" width="10" customWidth="1"/>
    <col min="2320" max="2320" width="10.42578125" customWidth="1"/>
    <col min="2321" max="2321" width="10.28515625" bestFit="1" customWidth="1"/>
    <col min="2322" max="2322" width="7.5703125" customWidth="1"/>
    <col min="2565" max="2565" width="5.28515625" customWidth="1"/>
    <col min="2566" max="2566" width="26.140625" customWidth="1"/>
    <col min="2567" max="2567" width="13.28515625" customWidth="1"/>
    <col min="2568" max="2568" width="9.140625" customWidth="1"/>
    <col min="2569" max="2569" width="10.5703125" customWidth="1"/>
    <col min="2570" max="2570" width="9.7109375" customWidth="1"/>
    <col min="2571" max="2572" width="9.140625" customWidth="1"/>
    <col min="2573" max="2575" width="10" customWidth="1"/>
    <col min="2576" max="2576" width="10.42578125" customWidth="1"/>
    <col min="2577" max="2577" width="10.28515625" bestFit="1" customWidth="1"/>
    <col min="2578" max="2578" width="7.5703125" customWidth="1"/>
    <col min="2821" max="2821" width="5.28515625" customWidth="1"/>
    <col min="2822" max="2822" width="26.140625" customWidth="1"/>
    <col min="2823" max="2823" width="13.28515625" customWidth="1"/>
    <col min="2824" max="2824" width="9.140625" customWidth="1"/>
    <col min="2825" max="2825" width="10.5703125" customWidth="1"/>
    <col min="2826" max="2826" width="9.7109375" customWidth="1"/>
    <col min="2827" max="2828" width="9.140625" customWidth="1"/>
    <col min="2829" max="2831" width="10" customWidth="1"/>
    <col min="2832" max="2832" width="10.42578125" customWidth="1"/>
    <col min="2833" max="2833" width="10.28515625" bestFit="1" customWidth="1"/>
    <col min="2834" max="2834" width="7.5703125" customWidth="1"/>
    <col min="3077" max="3077" width="5.28515625" customWidth="1"/>
    <col min="3078" max="3078" width="26.140625" customWidth="1"/>
    <col min="3079" max="3079" width="13.28515625" customWidth="1"/>
    <col min="3080" max="3080" width="9.140625" customWidth="1"/>
    <col min="3081" max="3081" width="10.5703125" customWidth="1"/>
    <col min="3082" max="3082" width="9.7109375" customWidth="1"/>
    <col min="3083" max="3084" width="9.140625" customWidth="1"/>
    <col min="3085" max="3087" width="10" customWidth="1"/>
    <col min="3088" max="3088" width="10.42578125" customWidth="1"/>
    <col min="3089" max="3089" width="10.28515625" bestFit="1" customWidth="1"/>
    <col min="3090" max="3090" width="7.5703125" customWidth="1"/>
    <col min="3333" max="3333" width="5.28515625" customWidth="1"/>
    <col min="3334" max="3334" width="26.140625" customWidth="1"/>
    <col min="3335" max="3335" width="13.28515625" customWidth="1"/>
    <col min="3336" max="3336" width="9.140625" customWidth="1"/>
    <col min="3337" max="3337" width="10.5703125" customWidth="1"/>
    <col min="3338" max="3338" width="9.7109375" customWidth="1"/>
    <col min="3339" max="3340" width="9.140625" customWidth="1"/>
    <col min="3341" max="3343" width="10" customWidth="1"/>
    <col min="3344" max="3344" width="10.42578125" customWidth="1"/>
    <col min="3345" max="3345" width="10.28515625" bestFit="1" customWidth="1"/>
    <col min="3346" max="3346" width="7.5703125" customWidth="1"/>
    <col min="3589" max="3589" width="5.28515625" customWidth="1"/>
    <col min="3590" max="3590" width="26.140625" customWidth="1"/>
    <col min="3591" max="3591" width="13.28515625" customWidth="1"/>
    <col min="3592" max="3592" width="9.140625" customWidth="1"/>
    <col min="3593" max="3593" width="10.5703125" customWidth="1"/>
    <col min="3594" max="3594" width="9.7109375" customWidth="1"/>
    <col min="3595" max="3596" width="9.140625" customWidth="1"/>
    <col min="3597" max="3599" width="10" customWidth="1"/>
    <col min="3600" max="3600" width="10.42578125" customWidth="1"/>
    <col min="3601" max="3601" width="10.28515625" bestFit="1" customWidth="1"/>
    <col min="3602" max="3602" width="7.5703125" customWidth="1"/>
    <col min="3845" max="3845" width="5.28515625" customWidth="1"/>
    <col min="3846" max="3846" width="26.140625" customWidth="1"/>
    <col min="3847" max="3847" width="13.28515625" customWidth="1"/>
    <col min="3848" max="3848" width="9.140625" customWidth="1"/>
    <col min="3849" max="3849" width="10.5703125" customWidth="1"/>
    <col min="3850" max="3850" width="9.7109375" customWidth="1"/>
    <col min="3851" max="3852" width="9.140625" customWidth="1"/>
    <col min="3853" max="3855" width="10" customWidth="1"/>
    <col min="3856" max="3856" width="10.42578125" customWidth="1"/>
    <col min="3857" max="3857" width="10.28515625" bestFit="1" customWidth="1"/>
    <col min="3858" max="3858" width="7.5703125" customWidth="1"/>
    <col min="4101" max="4101" width="5.28515625" customWidth="1"/>
    <col min="4102" max="4102" width="26.140625" customWidth="1"/>
    <col min="4103" max="4103" width="13.28515625" customWidth="1"/>
    <col min="4104" max="4104" width="9.140625" customWidth="1"/>
    <col min="4105" max="4105" width="10.5703125" customWidth="1"/>
    <col min="4106" max="4106" width="9.7109375" customWidth="1"/>
    <col min="4107" max="4108" width="9.140625" customWidth="1"/>
    <col min="4109" max="4111" width="10" customWidth="1"/>
    <col min="4112" max="4112" width="10.42578125" customWidth="1"/>
    <col min="4113" max="4113" width="10.28515625" bestFit="1" customWidth="1"/>
    <col min="4114" max="4114" width="7.5703125" customWidth="1"/>
    <col min="4357" max="4357" width="5.28515625" customWidth="1"/>
    <col min="4358" max="4358" width="26.140625" customWidth="1"/>
    <col min="4359" max="4359" width="13.28515625" customWidth="1"/>
    <col min="4360" max="4360" width="9.140625" customWidth="1"/>
    <col min="4361" max="4361" width="10.5703125" customWidth="1"/>
    <col min="4362" max="4362" width="9.7109375" customWidth="1"/>
    <col min="4363" max="4364" width="9.140625" customWidth="1"/>
    <col min="4365" max="4367" width="10" customWidth="1"/>
    <col min="4368" max="4368" width="10.42578125" customWidth="1"/>
    <col min="4369" max="4369" width="10.28515625" bestFit="1" customWidth="1"/>
    <col min="4370" max="4370" width="7.5703125" customWidth="1"/>
    <col min="4613" max="4613" width="5.28515625" customWidth="1"/>
    <col min="4614" max="4614" width="26.140625" customWidth="1"/>
    <col min="4615" max="4615" width="13.28515625" customWidth="1"/>
    <col min="4616" max="4616" width="9.140625" customWidth="1"/>
    <col min="4617" max="4617" width="10.5703125" customWidth="1"/>
    <col min="4618" max="4618" width="9.7109375" customWidth="1"/>
    <col min="4619" max="4620" width="9.140625" customWidth="1"/>
    <col min="4621" max="4623" width="10" customWidth="1"/>
    <col min="4624" max="4624" width="10.42578125" customWidth="1"/>
    <col min="4625" max="4625" width="10.28515625" bestFit="1" customWidth="1"/>
    <col min="4626" max="4626" width="7.5703125" customWidth="1"/>
    <col min="4869" max="4869" width="5.28515625" customWidth="1"/>
    <col min="4870" max="4870" width="26.140625" customWidth="1"/>
    <col min="4871" max="4871" width="13.28515625" customWidth="1"/>
    <col min="4872" max="4872" width="9.140625" customWidth="1"/>
    <col min="4873" max="4873" width="10.5703125" customWidth="1"/>
    <col min="4874" max="4874" width="9.7109375" customWidth="1"/>
    <col min="4875" max="4876" width="9.140625" customWidth="1"/>
    <col min="4877" max="4879" width="10" customWidth="1"/>
    <col min="4880" max="4880" width="10.42578125" customWidth="1"/>
    <col min="4881" max="4881" width="10.28515625" bestFit="1" customWidth="1"/>
    <col min="4882" max="4882" width="7.5703125" customWidth="1"/>
    <col min="5125" max="5125" width="5.28515625" customWidth="1"/>
    <col min="5126" max="5126" width="26.140625" customWidth="1"/>
    <col min="5127" max="5127" width="13.28515625" customWidth="1"/>
    <col min="5128" max="5128" width="9.140625" customWidth="1"/>
    <col min="5129" max="5129" width="10.5703125" customWidth="1"/>
    <col min="5130" max="5130" width="9.7109375" customWidth="1"/>
    <col min="5131" max="5132" width="9.140625" customWidth="1"/>
    <col min="5133" max="5135" width="10" customWidth="1"/>
    <col min="5136" max="5136" width="10.42578125" customWidth="1"/>
    <col min="5137" max="5137" width="10.28515625" bestFit="1" customWidth="1"/>
    <col min="5138" max="5138" width="7.5703125" customWidth="1"/>
    <col min="5381" max="5381" width="5.28515625" customWidth="1"/>
    <col min="5382" max="5382" width="26.140625" customWidth="1"/>
    <col min="5383" max="5383" width="13.28515625" customWidth="1"/>
    <col min="5384" max="5384" width="9.140625" customWidth="1"/>
    <col min="5385" max="5385" width="10.5703125" customWidth="1"/>
    <col min="5386" max="5386" width="9.7109375" customWidth="1"/>
    <col min="5387" max="5388" width="9.140625" customWidth="1"/>
    <col min="5389" max="5391" width="10" customWidth="1"/>
    <col min="5392" max="5392" width="10.42578125" customWidth="1"/>
    <col min="5393" max="5393" width="10.28515625" bestFit="1" customWidth="1"/>
    <col min="5394" max="5394" width="7.5703125" customWidth="1"/>
    <col min="5637" max="5637" width="5.28515625" customWidth="1"/>
    <col min="5638" max="5638" width="26.140625" customWidth="1"/>
    <col min="5639" max="5639" width="13.28515625" customWidth="1"/>
    <col min="5640" max="5640" width="9.140625" customWidth="1"/>
    <col min="5641" max="5641" width="10.5703125" customWidth="1"/>
    <col min="5642" max="5642" width="9.7109375" customWidth="1"/>
    <col min="5643" max="5644" width="9.140625" customWidth="1"/>
    <col min="5645" max="5647" width="10" customWidth="1"/>
    <col min="5648" max="5648" width="10.42578125" customWidth="1"/>
    <col min="5649" max="5649" width="10.28515625" bestFit="1" customWidth="1"/>
    <col min="5650" max="5650" width="7.5703125" customWidth="1"/>
    <col min="5893" max="5893" width="5.28515625" customWidth="1"/>
    <col min="5894" max="5894" width="26.140625" customWidth="1"/>
    <col min="5895" max="5895" width="13.28515625" customWidth="1"/>
    <col min="5896" max="5896" width="9.140625" customWidth="1"/>
    <col min="5897" max="5897" width="10.5703125" customWidth="1"/>
    <col min="5898" max="5898" width="9.7109375" customWidth="1"/>
    <col min="5899" max="5900" width="9.140625" customWidth="1"/>
    <col min="5901" max="5903" width="10" customWidth="1"/>
    <col min="5904" max="5904" width="10.42578125" customWidth="1"/>
    <col min="5905" max="5905" width="10.28515625" bestFit="1" customWidth="1"/>
    <col min="5906" max="5906" width="7.5703125" customWidth="1"/>
    <col min="6149" max="6149" width="5.28515625" customWidth="1"/>
    <col min="6150" max="6150" width="26.140625" customWidth="1"/>
    <col min="6151" max="6151" width="13.28515625" customWidth="1"/>
    <col min="6152" max="6152" width="9.140625" customWidth="1"/>
    <col min="6153" max="6153" width="10.5703125" customWidth="1"/>
    <col min="6154" max="6154" width="9.7109375" customWidth="1"/>
    <col min="6155" max="6156" width="9.140625" customWidth="1"/>
    <col min="6157" max="6159" width="10" customWidth="1"/>
    <col min="6160" max="6160" width="10.42578125" customWidth="1"/>
    <col min="6161" max="6161" width="10.28515625" bestFit="1" customWidth="1"/>
    <col min="6162" max="6162" width="7.5703125" customWidth="1"/>
    <col min="6405" max="6405" width="5.28515625" customWidth="1"/>
    <col min="6406" max="6406" width="26.140625" customWidth="1"/>
    <col min="6407" max="6407" width="13.28515625" customWidth="1"/>
    <col min="6408" max="6408" width="9.140625" customWidth="1"/>
    <col min="6409" max="6409" width="10.5703125" customWidth="1"/>
    <col min="6410" max="6410" width="9.7109375" customWidth="1"/>
    <col min="6411" max="6412" width="9.140625" customWidth="1"/>
    <col min="6413" max="6415" width="10" customWidth="1"/>
    <col min="6416" max="6416" width="10.42578125" customWidth="1"/>
    <col min="6417" max="6417" width="10.28515625" bestFit="1" customWidth="1"/>
    <col min="6418" max="6418" width="7.5703125" customWidth="1"/>
    <col min="6661" max="6661" width="5.28515625" customWidth="1"/>
    <col min="6662" max="6662" width="26.140625" customWidth="1"/>
    <col min="6663" max="6663" width="13.28515625" customWidth="1"/>
    <col min="6664" max="6664" width="9.140625" customWidth="1"/>
    <col min="6665" max="6665" width="10.5703125" customWidth="1"/>
    <col min="6666" max="6666" width="9.7109375" customWidth="1"/>
    <col min="6667" max="6668" width="9.140625" customWidth="1"/>
    <col min="6669" max="6671" width="10" customWidth="1"/>
    <col min="6672" max="6672" width="10.42578125" customWidth="1"/>
    <col min="6673" max="6673" width="10.28515625" bestFit="1" customWidth="1"/>
    <col min="6674" max="6674" width="7.5703125" customWidth="1"/>
    <col min="6917" max="6917" width="5.28515625" customWidth="1"/>
    <col min="6918" max="6918" width="26.140625" customWidth="1"/>
    <col min="6919" max="6919" width="13.28515625" customWidth="1"/>
    <col min="6920" max="6920" width="9.140625" customWidth="1"/>
    <col min="6921" max="6921" width="10.5703125" customWidth="1"/>
    <col min="6922" max="6922" width="9.7109375" customWidth="1"/>
    <col min="6923" max="6924" width="9.140625" customWidth="1"/>
    <col min="6925" max="6927" width="10" customWidth="1"/>
    <col min="6928" max="6928" width="10.42578125" customWidth="1"/>
    <col min="6929" max="6929" width="10.28515625" bestFit="1" customWidth="1"/>
    <col min="6930" max="6930" width="7.5703125" customWidth="1"/>
    <col min="7173" max="7173" width="5.28515625" customWidth="1"/>
    <col min="7174" max="7174" width="26.140625" customWidth="1"/>
    <col min="7175" max="7175" width="13.28515625" customWidth="1"/>
    <col min="7176" max="7176" width="9.140625" customWidth="1"/>
    <col min="7177" max="7177" width="10.5703125" customWidth="1"/>
    <col min="7178" max="7178" width="9.7109375" customWidth="1"/>
    <col min="7179" max="7180" width="9.140625" customWidth="1"/>
    <col min="7181" max="7183" width="10" customWidth="1"/>
    <col min="7184" max="7184" width="10.42578125" customWidth="1"/>
    <col min="7185" max="7185" width="10.28515625" bestFit="1" customWidth="1"/>
    <col min="7186" max="7186" width="7.5703125" customWidth="1"/>
    <col min="7429" max="7429" width="5.28515625" customWidth="1"/>
    <col min="7430" max="7430" width="26.140625" customWidth="1"/>
    <col min="7431" max="7431" width="13.28515625" customWidth="1"/>
    <col min="7432" max="7432" width="9.140625" customWidth="1"/>
    <col min="7433" max="7433" width="10.5703125" customWidth="1"/>
    <col min="7434" max="7434" width="9.7109375" customWidth="1"/>
    <col min="7435" max="7436" width="9.140625" customWidth="1"/>
    <col min="7437" max="7439" width="10" customWidth="1"/>
    <col min="7440" max="7440" width="10.42578125" customWidth="1"/>
    <col min="7441" max="7441" width="10.28515625" bestFit="1" customWidth="1"/>
    <col min="7442" max="7442" width="7.5703125" customWidth="1"/>
    <col min="7685" max="7685" width="5.28515625" customWidth="1"/>
    <col min="7686" max="7686" width="26.140625" customWidth="1"/>
    <col min="7687" max="7687" width="13.28515625" customWidth="1"/>
    <col min="7688" max="7688" width="9.140625" customWidth="1"/>
    <col min="7689" max="7689" width="10.5703125" customWidth="1"/>
    <col min="7690" max="7690" width="9.7109375" customWidth="1"/>
    <col min="7691" max="7692" width="9.140625" customWidth="1"/>
    <col min="7693" max="7695" width="10" customWidth="1"/>
    <col min="7696" max="7696" width="10.42578125" customWidth="1"/>
    <col min="7697" max="7697" width="10.28515625" bestFit="1" customWidth="1"/>
    <col min="7698" max="7698" width="7.5703125" customWidth="1"/>
    <col min="7941" max="7941" width="5.28515625" customWidth="1"/>
    <col min="7942" max="7942" width="26.140625" customWidth="1"/>
    <col min="7943" max="7943" width="13.28515625" customWidth="1"/>
    <col min="7944" max="7944" width="9.140625" customWidth="1"/>
    <col min="7945" max="7945" width="10.5703125" customWidth="1"/>
    <col min="7946" max="7946" width="9.7109375" customWidth="1"/>
    <col min="7947" max="7948" width="9.140625" customWidth="1"/>
    <col min="7949" max="7951" width="10" customWidth="1"/>
    <col min="7952" max="7952" width="10.42578125" customWidth="1"/>
    <col min="7953" max="7953" width="10.28515625" bestFit="1" customWidth="1"/>
    <col min="7954" max="7954" width="7.5703125" customWidth="1"/>
    <col min="8197" max="8197" width="5.28515625" customWidth="1"/>
    <col min="8198" max="8198" width="26.140625" customWidth="1"/>
    <col min="8199" max="8199" width="13.28515625" customWidth="1"/>
    <col min="8200" max="8200" width="9.140625" customWidth="1"/>
    <col min="8201" max="8201" width="10.5703125" customWidth="1"/>
    <col min="8202" max="8202" width="9.7109375" customWidth="1"/>
    <col min="8203" max="8204" width="9.140625" customWidth="1"/>
    <col min="8205" max="8207" width="10" customWidth="1"/>
    <col min="8208" max="8208" width="10.42578125" customWidth="1"/>
    <col min="8209" max="8209" width="10.28515625" bestFit="1" customWidth="1"/>
    <col min="8210" max="8210" width="7.5703125" customWidth="1"/>
    <col min="8453" max="8453" width="5.28515625" customWidth="1"/>
    <col min="8454" max="8454" width="26.140625" customWidth="1"/>
    <col min="8455" max="8455" width="13.28515625" customWidth="1"/>
    <col min="8456" max="8456" width="9.140625" customWidth="1"/>
    <col min="8457" max="8457" width="10.5703125" customWidth="1"/>
    <col min="8458" max="8458" width="9.7109375" customWidth="1"/>
    <col min="8459" max="8460" width="9.140625" customWidth="1"/>
    <col min="8461" max="8463" width="10" customWidth="1"/>
    <col min="8464" max="8464" width="10.42578125" customWidth="1"/>
    <col min="8465" max="8465" width="10.28515625" bestFit="1" customWidth="1"/>
    <col min="8466" max="8466" width="7.5703125" customWidth="1"/>
    <col min="8709" max="8709" width="5.28515625" customWidth="1"/>
    <col min="8710" max="8710" width="26.140625" customWidth="1"/>
    <col min="8711" max="8711" width="13.28515625" customWidth="1"/>
    <col min="8712" max="8712" width="9.140625" customWidth="1"/>
    <col min="8713" max="8713" width="10.5703125" customWidth="1"/>
    <col min="8714" max="8714" width="9.7109375" customWidth="1"/>
    <col min="8715" max="8716" width="9.140625" customWidth="1"/>
    <col min="8717" max="8719" width="10" customWidth="1"/>
    <col min="8720" max="8720" width="10.42578125" customWidth="1"/>
    <col min="8721" max="8721" width="10.28515625" bestFit="1" customWidth="1"/>
    <col min="8722" max="8722" width="7.5703125" customWidth="1"/>
    <col min="8965" max="8965" width="5.28515625" customWidth="1"/>
    <col min="8966" max="8966" width="26.140625" customWidth="1"/>
    <col min="8967" max="8967" width="13.28515625" customWidth="1"/>
    <col min="8968" max="8968" width="9.140625" customWidth="1"/>
    <col min="8969" max="8969" width="10.5703125" customWidth="1"/>
    <col min="8970" max="8970" width="9.7109375" customWidth="1"/>
    <col min="8971" max="8972" width="9.140625" customWidth="1"/>
    <col min="8973" max="8975" width="10" customWidth="1"/>
    <col min="8976" max="8976" width="10.42578125" customWidth="1"/>
    <col min="8977" max="8977" width="10.28515625" bestFit="1" customWidth="1"/>
    <col min="8978" max="8978" width="7.5703125" customWidth="1"/>
    <col min="9221" max="9221" width="5.28515625" customWidth="1"/>
    <col min="9222" max="9222" width="26.140625" customWidth="1"/>
    <col min="9223" max="9223" width="13.28515625" customWidth="1"/>
    <col min="9224" max="9224" width="9.140625" customWidth="1"/>
    <col min="9225" max="9225" width="10.5703125" customWidth="1"/>
    <col min="9226" max="9226" width="9.7109375" customWidth="1"/>
    <col min="9227" max="9228" width="9.140625" customWidth="1"/>
    <col min="9229" max="9231" width="10" customWidth="1"/>
    <col min="9232" max="9232" width="10.42578125" customWidth="1"/>
    <col min="9233" max="9233" width="10.28515625" bestFit="1" customWidth="1"/>
    <col min="9234" max="9234" width="7.5703125" customWidth="1"/>
    <col min="9477" max="9477" width="5.28515625" customWidth="1"/>
    <col min="9478" max="9478" width="26.140625" customWidth="1"/>
    <col min="9479" max="9479" width="13.28515625" customWidth="1"/>
    <col min="9480" max="9480" width="9.140625" customWidth="1"/>
    <col min="9481" max="9481" width="10.5703125" customWidth="1"/>
    <col min="9482" max="9482" width="9.7109375" customWidth="1"/>
    <col min="9483" max="9484" width="9.140625" customWidth="1"/>
    <col min="9485" max="9487" width="10" customWidth="1"/>
    <col min="9488" max="9488" width="10.42578125" customWidth="1"/>
    <col min="9489" max="9489" width="10.28515625" bestFit="1" customWidth="1"/>
    <col min="9490" max="9490" width="7.5703125" customWidth="1"/>
    <col min="9733" max="9733" width="5.28515625" customWidth="1"/>
    <col min="9734" max="9734" width="26.140625" customWidth="1"/>
    <col min="9735" max="9735" width="13.28515625" customWidth="1"/>
    <col min="9736" max="9736" width="9.140625" customWidth="1"/>
    <col min="9737" max="9737" width="10.5703125" customWidth="1"/>
    <col min="9738" max="9738" width="9.7109375" customWidth="1"/>
    <col min="9739" max="9740" width="9.140625" customWidth="1"/>
    <col min="9741" max="9743" width="10" customWidth="1"/>
    <col min="9744" max="9744" width="10.42578125" customWidth="1"/>
    <col min="9745" max="9745" width="10.28515625" bestFit="1" customWidth="1"/>
    <col min="9746" max="9746" width="7.5703125" customWidth="1"/>
    <col min="9989" max="9989" width="5.28515625" customWidth="1"/>
    <col min="9990" max="9990" width="26.140625" customWidth="1"/>
    <col min="9991" max="9991" width="13.28515625" customWidth="1"/>
    <col min="9992" max="9992" width="9.140625" customWidth="1"/>
    <col min="9993" max="9993" width="10.5703125" customWidth="1"/>
    <col min="9994" max="9994" width="9.7109375" customWidth="1"/>
    <col min="9995" max="9996" width="9.140625" customWidth="1"/>
    <col min="9997" max="9999" width="10" customWidth="1"/>
    <col min="10000" max="10000" width="10.42578125" customWidth="1"/>
    <col min="10001" max="10001" width="10.28515625" bestFit="1" customWidth="1"/>
    <col min="10002" max="10002" width="7.5703125" customWidth="1"/>
    <col min="10245" max="10245" width="5.28515625" customWidth="1"/>
    <col min="10246" max="10246" width="26.140625" customWidth="1"/>
    <col min="10247" max="10247" width="13.28515625" customWidth="1"/>
    <col min="10248" max="10248" width="9.140625" customWidth="1"/>
    <col min="10249" max="10249" width="10.5703125" customWidth="1"/>
    <col min="10250" max="10250" width="9.7109375" customWidth="1"/>
    <col min="10251" max="10252" width="9.140625" customWidth="1"/>
    <col min="10253" max="10255" width="10" customWidth="1"/>
    <col min="10256" max="10256" width="10.42578125" customWidth="1"/>
    <col min="10257" max="10257" width="10.28515625" bestFit="1" customWidth="1"/>
    <col min="10258" max="10258" width="7.5703125" customWidth="1"/>
    <col min="10501" max="10501" width="5.28515625" customWidth="1"/>
    <col min="10502" max="10502" width="26.140625" customWidth="1"/>
    <col min="10503" max="10503" width="13.28515625" customWidth="1"/>
    <col min="10504" max="10504" width="9.140625" customWidth="1"/>
    <col min="10505" max="10505" width="10.5703125" customWidth="1"/>
    <col min="10506" max="10506" width="9.7109375" customWidth="1"/>
    <col min="10507" max="10508" width="9.140625" customWidth="1"/>
    <col min="10509" max="10511" width="10" customWidth="1"/>
    <col min="10512" max="10512" width="10.42578125" customWidth="1"/>
    <col min="10513" max="10513" width="10.28515625" bestFit="1" customWidth="1"/>
    <col min="10514" max="10514" width="7.5703125" customWidth="1"/>
    <col min="10757" max="10757" width="5.28515625" customWidth="1"/>
    <col min="10758" max="10758" width="26.140625" customWidth="1"/>
    <col min="10759" max="10759" width="13.28515625" customWidth="1"/>
    <col min="10760" max="10760" width="9.140625" customWidth="1"/>
    <col min="10761" max="10761" width="10.5703125" customWidth="1"/>
    <col min="10762" max="10762" width="9.7109375" customWidth="1"/>
    <col min="10763" max="10764" width="9.140625" customWidth="1"/>
    <col min="10765" max="10767" width="10" customWidth="1"/>
    <col min="10768" max="10768" width="10.42578125" customWidth="1"/>
    <col min="10769" max="10769" width="10.28515625" bestFit="1" customWidth="1"/>
    <col min="10770" max="10770" width="7.5703125" customWidth="1"/>
    <col min="11013" max="11013" width="5.28515625" customWidth="1"/>
    <col min="11014" max="11014" width="26.140625" customWidth="1"/>
    <col min="11015" max="11015" width="13.28515625" customWidth="1"/>
    <col min="11016" max="11016" width="9.140625" customWidth="1"/>
    <col min="11017" max="11017" width="10.5703125" customWidth="1"/>
    <col min="11018" max="11018" width="9.7109375" customWidth="1"/>
    <col min="11019" max="11020" width="9.140625" customWidth="1"/>
    <col min="11021" max="11023" width="10" customWidth="1"/>
    <col min="11024" max="11024" width="10.42578125" customWidth="1"/>
    <col min="11025" max="11025" width="10.28515625" bestFit="1" customWidth="1"/>
    <col min="11026" max="11026" width="7.5703125" customWidth="1"/>
    <col min="11269" max="11269" width="5.28515625" customWidth="1"/>
    <col min="11270" max="11270" width="26.140625" customWidth="1"/>
    <col min="11271" max="11271" width="13.28515625" customWidth="1"/>
    <col min="11272" max="11272" width="9.140625" customWidth="1"/>
    <col min="11273" max="11273" width="10.5703125" customWidth="1"/>
    <col min="11274" max="11274" width="9.7109375" customWidth="1"/>
    <col min="11275" max="11276" width="9.140625" customWidth="1"/>
    <col min="11277" max="11279" width="10" customWidth="1"/>
    <col min="11280" max="11280" width="10.42578125" customWidth="1"/>
    <col min="11281" max="11281" width="10.28515625" bestFit="1" customWidth="1"/>
    <col min="11282" max="11282" width="7.5703125" customWidth="1"/>
    <col min="11525" max="11525" width="5.28515625" customWidth="1"/>
    <col min="11526" max="11526" width="26.140625" customWidth="1"/>
    <col min="11527" max="11527" width="13.28515625" customWidth="1"/>
    <col min="11528" max="11528" width="9.140625" customWidth="1"/>
    <col min="11529" max="11529" width="10.5703125" customWidth="1"/>
    <col min="11530" max="11530" width="9.7109375" customWidth="1"/>
    <col min="11531" max="11532" width="9.140625" customWidth="1"/>
    <col min="11533" max="11535" width="10" customWidth="1"/>
    <col min="11536" max="11536" width="10.42578125" customWidth="1"/>
    <col min="11537" max="11537" width="10.28515625" bestFit="1" customWidth="1"/>
    <col min="11538" max="11538" width="7.5703125" customWidth="1"/>
    <col min="11781" max="11781" width="5.28515625" customWidth="1"/>
    <col min="11782" max="11782" width="26.140625" customWidth="1"/>
    <col min="11783" max="11783" width="13.28515625" customWidth="1"/>
    <col min="11784" max="11784" width="9.140625" customWidth="1"/>
    <col min="11785" max="11785" width="10.5703125" customWidth="1"/>
    <col min="11786" max="11786" width="9.7109375" customWidth="1"/>
    <col min="11787" max="11788" width="9.140625" customWidth="1"/>
    <col min="11789" max="11791" width="10" customWidth="1"/>
    <col min="11792" max="11792" width="10.42578125" customWidth="1"/>
    <col min="11793" max="11793" width="10.28515625" bestFit="1" customWidth="1"/>
    <col min="11794" max="11794" width="7.5703125" customWidth="1"/>
    <col min="12037" max="12037" width="5.28515625" customWidth="1"/>
    <col min="12038" max="12038" width="26.140625" customWidth="1"/>
    <col min="12039" max="12039" width="13.28515625" customWidth="1"/>
    <col min="12040" max="12040" width="9.140625" customWidth="1"/>
    <col min="12041" max="12041" width="10.5703125" customWidth="1"/>
    <col min="12042" max="12042" width="9.7109375" customWidth="1"/>
    <col min="12043" max="12044" width="9.140625" customWidth="1"/>
    <col min="12045" max="12047" width="10" customWidth="1"/>
    <col min="12048" max="12048" width="10.42578125" customWidth="1"/>
    <col min="12049" max="12049" width="10.28515625" bestFit="1" customWidth="1"/>
    <col min="12050" max="12050" width="7.5703125" customWidth="1"/>
    <col min="12293" max="12293" width="5.28515625" customWidth="1"/>
    <col min="12294" max="12294" width="26.140625" customWidth="1"/>
    <col min="12295" max="12295" width="13.28515625" customWidth="1"/>
    <col min="12296" max="12296" width="9.140625" customWidth="1"/>
    <col min="12297" max="12297" width="10.5703125" customWidth="1"/>
    <col min="12298" max="12298" width="9.7109375" customWidth="1"/>
    <col min="12299" max="12300" width="9.140625" customWidth="1"/>
    <col min="12301" max="12303" width="10" customWidth="1"/>
    <col min="12304" max="12304" width="10.42578125" customWidth="1"/>
    <col min="12305" max="12305" width="10.28515625" bestFit="1" customWidth="1"/>
    <col min="12306" max="12306" width="7.5703125" customWidth="1"/>
    <col min="12549" max="12549" width="5.28515625" customWidth="1"/>
    <col min="12550" max="12550" width="26.140625" customWidth="1"/>
    <col min="12551" max="12551" width="13.28515625" customWidth="1"/>
    <col min="12552" max="12552" width="9.140625" customWidth="1"/>
    <col min="12553" max="12553" width="10.5703125" customWidth="1"/>
    <col min="12554" max="12554" width="9.7109375" customWidth="1"/>
    <col min="12555" max="12556" width="9.140625" customWidth="1"/>
    <col min="12557" max="12559" width="10" customWidth="1"/>
    <col min="12560" max="12560" width="10.42578125" customWidth="1"/>
    <col min="12561" max="12561" width="10.28515625" bestFit="1" customWidth="1"/>
    <col min="12562" max="12562" width="7.5703125" customWidth="1"/>
    <col min="12805" max="12805" width="5.28515625" customWidth="1"/>
    <col min="12806" max="12806" width="26.140625" customWidth="1"/>
    <col min="12807" max="12807" width="13.28515625" customWidth="1"/>
    <col min="12808" max="12808" width="9.140625" customWidth="1"/>
    <col min="12809" max="12809" width="10.5703125" customWidth="1"/>
    <col min="12810" max="12810" width="9.7109375" customWidth="1"/>
    <col min="12811" max="12812" width="9.140625" customWidth="1"/>
    <col min="12813" max="12815" width="10" customWidth="1"/>
    <col min="12816" max="12816" width="10.42578125" customWidth="1"/>
    <col min="12817" max="12817" width="10.28515625" bestFit="1" customWidth="1"/>
    <col min="12818" max="12818" width="7.5703125" customWidth="1"/>
    <col min="13061" max="13061" width="5.28515625" customWidth="1"/>
    <col min="13062" max="13062" width="26.140625" customWidth="1"/>
    <col min="13063" max="13063" width="13.28515625" customWidth="1"/>
    <col min="13064" max="13064" width="9.140625" customWidth="1"/>
    <col min="13065" max="13065" width="10.5703125" customWidth="1"/>
    <col min="13066" max="13066" width="9.7109375" customWidth="1"/>
    <col min="13067" max="13068" width="9.140625" customWidth="1"/>
    <col min="13069" max="13071" width="10" customWidth="1"/>
    <col min="13072" max="13072" width="10.42578125" customWidth="1"/>
    <col min="13073" max="13073" width="10.28515625" bestFit="1" customWidth="1"/>
    <col min="13074" max="13074" width="7.5703125" customWidth="1"/>
    <col min="13317" max="13317" width="5.28515625" customWidth="1"/>
    <col min="13318" max="13318" width="26.140625" customWidth="1"/>
    <col min="13319" max="13319" width="13.28515625" customWidth="1"/>
    <col min="13320" max="13320" width="9.140625" customWidth="1"/>
    <col min="13321" max="13321" width="10.5703125" customWidth="1"/>
    <col min="13322" max="13322" width="9.7109375" customWidth="1"/>
    <col min="13323" max="13324" width="9.140625" customWidth="1"/>
    <col min="13325" max="13327" width="10" customWidth="1"/>
    <col min="13328" max="13328" width="10.42578125" customWidth="1"/>
    <col min="13329" max="13329" width="10.28515625" bestFit="1" customWidth="1"/>
    <col min="13330" max="13330" width="7.5703125" customWidth="1"/>
    <col min="13573" max="13573" width="5.28515625" customWidth="1"/>
    <col min="13574" max="13574" width="26.140625" customWidth="1"/>
    <col min="13575" max="13575" width="13.28515625" customWidth="1"/>
    <col min="13576" max="13576" width="9.140625" customWidth="1"/>
    <col min="13577" max="13577" width="10.5703125" customWidth="1"/>
    <col min="13578" max="13578" width="9.7109375" customWidth="1"/>
    <col min="13579" max="13580" width="9.140625" customWidth="1"/>
    <col min="13581" max="13583" width="10" customWidth="1"/>
    <col min="13584" max="13584" width="10.42578125" customWidth="1"/>
    <col min="13585" max="13585" width="10.28515625" bestFit="1" customWidth="1"/>
    <col min="13586" max="13586" width="7.5703125" customWidth="1"/>
    <col min="13829" max="13829" width="5.28515625" customWidth="1"/>
    <col min="13830" max="13830" width="26.140625" customWidth="1"/>
    <col min="13831" max="13831" width="13.28515625" customWidth="1"/>
    <col min="13832" max="13832" width="9.140625" customWidth="1"/>
    <col min="13833" max="13833" width="10.5703125" customWidth="1"/>
    <col min="13834" max="13834" width="9.7109375" customWidth="1"/>
    <col min="13835" max="13836" width="9.140625" customWidth="1"/>
    <col min="13837" max="13839" width="10" customWidth="1"/>
    <col min="13840" max="13840" width="10.42578125" customWidth="1"/>
    <col min="13841" max="13841" width="10.28515625" bestFit="1" customWidth="1"/>
    <col min="13842" max="13842" width="7.5703125" customWidth="1"/>
    <col min="14085" max="14085" width="5.28515625" customWidth="1"/>
    <col min="14086" max="14086" width="26.140625" customWidth="1"/>
    <col min="14087" max="14087" width="13.28515625" customWidth="1"/>
    <col min="14088" max="14088" width="9.140625" customWidth="1"/>
    <col min="14089" max="14089" width="10.5703125" customWidth="1"/>
    <col min="14090" max="14090" width="9.7109375" customWidth="1"/>
    <col min="14091" max="14092" width="9.140625" customWidth="1"/>
    <col min="14093" max="14095" width="10" customWidth="1"/>
    <col min="14096" max="14096" width="10.42578125" customWidth="1"/>
    <col min="14097" max="14097" width="10.28515625" bestFit="1" customWidth="1"/>
    <col min="14098" max="14098" width="7.5703125" customWidth="1"/>
    <col min="14341" max="14341" width="5.28515625" customWidth="1"/>
    <col min="14342" max="14342" width="26.140625" customWidth="1"/>
    <col min="14343" max="14343" width="13.28515625" customWidth="1"/>
    <col min="14344" max="14344" width="9.140625" customWidth="1"/>
    <col min="14345" max="14345" width="10.5703125" customWidth="1"/>
    <col min="14346" max="14346" width="9.7109375" customWidth="1"/>
    <col min="14347" max="14348" width="9.140625" customWidth="1"/>
    <col min="14349" max="14351" width="10" customWidth="1"/>
    <col min="14352" max="14352" width="10.42578125" customWidth="1"/>
    <col min="14353" max="14353" width="10.28515625" bestFit="1" customWidth="1"/>
    <col min="14354" max="14354" width="7.5703125" customWidth="1"/>
    <col min="14597" max="14597" width="5.28515625" customWidth="1"/>
    <col min="14598" max="14598" width="26.140625" customWidth="1"/>
    <col min="14599" max="14599" width="13.28515625" customWidth="1"/>
    <col min="14600" max="14600" width="9.140625" customWidth="1"/>
    <col min="14601" max="14601" width="10.5703125" customWidth="1"/>
    <col min="14602" max="14602" width="9.7109375" customWidth="1"/>
    <col min="14603" max="14604" width="9.140625" customWidth="1"/>
    <col min="14605" max="14607" width="10" customWidth="1"/>
    <col min="14608" max="14608" width="10.42578125" customWidth="1"/>
    <col min="14609" max="14609" width="10.28515625" bestFit="1" customWidth="1"/>
    <col min="14610" max="14610" width="7.5703125" customWidth="1"/>
    <col min="14853" max="14853" width="5.28515625" customWidth="1"/>
    <col min="14854" max="14854" width="26.140625" customWidth="1"/>
    <col min="14855" max="14855" width="13.28515625" customWidth="1"/>
    <col min="14856" max="14856" width="9.140625" customWidth="1"/>
    <col min="14857" max="14857" width="10.5703125" customWidth="1"/>
    <col min="14858" max="14858" width="9.7109375" customWidth="1"/>
    <col min="14859" max="14860" width="9.140625" customWidth="1"/>
    <col min="14861" max="14863" width="10" customWidth="1"/>
    <col min="14864" max="14864" width="10.42578125" customWidth="1"/>
    <col min="14865" max="14865" width="10.28515625" bestFit="1" customWidth="1"/>
    <col min="14866" max="14866" width="7.5703125" customWidth="1"/>
    <col min="15109" max="15109" width="5.28515625" customWidth="1"/>
    <col min="15110" max="15110" width="26.140625" customWidth="1"/>
    <col min="15111" max="15111" width="13.28515625" customWidth="1"/>
    <col min="15112" max="15112" width="9.140625" customWidth="1"/>
    <col min="15113" max="15113" width="10.5703125" customWidth="1"/>
    <col min="15114" max="15114" width="9.7109375" customWidth="1"/>
    <col min="15115" max="15116" width="9.140625" customWidth="1"/>
    <col min="15117" max="15119" width="10" customWidth="1"/>
    <col min="15120" max="15120" width="10.42578125" customWidth="1"/>
    <col min="15121" max="15121" width="10.28515625" bestFit="1" customWidth="1"/>
    <col min="15122" max="15122" width="7.5703125" customWidth="1"/>
    <col min="15365" max="15365" width="5.28515625" customWidth="1"/>
    <col min="15366" max="15366" width="26.140625" customWidth="1"/>
    <col min="15367" max="15367" width="13.28515625" customWidth="1"/>
    <col min="15368" max="15368" width="9.140625" customWidth="1"/>
    <col min="15369" max="15369" width="10.5703125" customWidth="1"/>
    <col min="15370" max="15370" width="9.7109375" customWidth="1"/>
    <col min="15371" max="15372" width="9.140625" customWidth="1"/>
    <col min="15373" max="15375" width="10" customWidth="1"/>
    <col min="15376" max="15376" width="10.42578125" customWidth="1"/>
    <col min="15377" max="15377" width="10.28515625" bestFit="1" customWidth="1"/>
    <col min="15378" max="15378" width="7.5703125" customWidth="1"/>
    <col min="15621" max="15621" width="5.28515625" customWidth="1"/>
    <col min="15622" max="15622" width="26.140625" customWidth="1"/>
    <col min="15623" max="15623" width="13.28515625" customWidth="1"/>
    <col min="15624" max="15624" width="9.140625" customWidth="1"/>
    <col min="15625" max="15625" width="10.5703125" customWidth="1"/>
    <col min="15626" max="15626" width="9.7109375" customWidth="1"/>
    <col min="15627" max="15628" width="9.140625" customWidth="1"/>
    <col min="15629" max="15631" width="10" customWidth="1"/>
    <col min="15632" max="15632" width="10.42578125" customWidth="1"/>
    <col min="15633" max="15633" width="10.28515625" bestFit="1" customWidth="1"/>
    <col min="15634" max="15634" width="7.5703125" customWidth="1"/>
    <col min="15877" max="15877" width="5.28515625" customWidth="1"/>
    <col min="15878" max="15878" width="26.140625" customWidth="1"/>
    <col min="15879" max="15879" width="13.28515625" customWidth="1"/>
    <col min="15880" max="15880" width="9.140625" customWidth="1"/>
    <col min="15881" max="15881" width="10.5703125" customWidth="1"/>
    <col min="15882" max="15882" width="9.7109375" customWidth="1"/>
    <col min="15883" max="15884" width="9.140625" customWidth="1"/>
    <col min="15885" max="15887" width="10" customWidth="1"/>
    <col min="15888" max="15888" width="10.42578125" customWidth="1"/>
    <col min="15889" max="15889" width="10.28515625" bestFit="1" customWidth="1"/>
    <col min="15890" max="15890" width="7.5703125" customWidth="1"/>
    <col min="16133" max="16133" width="5.28515625" customWidth="1"/>
    <col min="16134" max="16134" width="26.140625" customWidth="1"/>
    <col min="16135" max="16135" width="13.28515625" customWidth="1"/>
    <col min="16136" max="16136" width="9.140625" customWidth="1"/>
    <col min="16137" max="16137" width="10.5703125" customWidth="1"/>
    <col min="16138" max="16138" width="9.7109375" customWidth="1"/>
    <col min="16139" max="16140" width="9.140625" customWidth="1"/>
    <col min="16141" max="16143" width="10" customWidth="1"/>
    <col min="16144" max="16144" width="10.42578125" customWidth="1"/>
    <col min="16145" max="16145" width="10.28515625" bestFit="1" customWidth="1"/>
    <col min="16146" max="16146" width="7.5703125" customWidth="1"/>
  </cols>
  <sheetData>
    <row r="1" spans="1:21" ht="46.5" customHeight="1" x14ac:dyDescent="0.25">
      <c r="A1" s="387" t="s">
        <v>292</v>
      </c>
      <c r="B1" s="387"/>
      <c r="C1" s="387"/>
      <c r="D1" s="387"/>
      <c r="E1" s="387"/>
      <c r="F1" s="18"/>
      <c r="G1" s="18"/>
      <c r="H1" s="18"/>
      <c r="I1" s="18"/>
      <c r="J1" s="18"/>
      <c r="K1" s="18"/>
      <c r="L1" s="18"/>
      <c r="M1" s="18"/>
      <c r="N1" s="18"/>
      <c r="O1" s="18"/>
      <c r="P1" s="5"/>
      <c r="Q1" s="5"/>
      <c r="R1" s="5"/>
    </row>
    <row r="2" spans="1:21" ht="7.5" customHeight="1" x14ac:dyDescent="0.25">
      <c r="A2" s="276"/>
      <c r="B2" s="276"/>
      <c r="C2" s="18"/>
      <c r="D2" s="5"/>
      <c r="E2" s="18"/>
      <c r="F2" s="18"/>
      <c r="G2" s="18"/>
      <c r="H2" s="18"/>
      <c r="I2" s="18"/>
      <c r="J2" s="18"/>
      <c r="K2" s="18"/>
      <c r="L2" s="18"/>
      <c r="M2" s="18"/>
      <c r="N2" s="18"/>
      <c r="O2" s="18"/>
      <c r="P2" s="5"/>
      <c r="Q2" s="5"/>
      <c r="R2" s="5"/>
    </row>
    <row r="3" spans="1:21" ht="21.75" customHeight="1" x14ac:dyDescent="0.3">
      <c r="A3" s="388" t="s">
        <v>18</v>
      </c>
      <c r="B3" s="388"/>
      <c r="C3" s="388"/>
      <c r="D3" s="388"/>
      <c r="E3" s="388"/>
      <c r="F3" s="388"/>
      <c r="G3" s="388"/>
      <c r="H3" s="388"/>
      <c r="I3" s="388"/>
      <c r="J3" s="388"/>
      <c r="K3" s="388"/>
      <c r="L3" s="388"/>
      <c r="M3" s="388"/>
      <c r="N3" s="388"/>
      <c r="O3" s="388"/>
      <c r="P3" s="388"/>
      <c r="Q3" s="388"/>
      <c r="R3" s="388"/>
      <c r="T3" s="10">
        <v>0.3</v>
      </c>
      <c r="U3" s="11">
        <v>9</v>
      </c>
    </row>
    <row r="4" spans="1:21" ht="7.5" customHeight="1" x14ac:dyDescent="0.3">
      <c r="A4" s="389"/>
      <c r="B4" s="389"/>
      <c r="C4" s="389"/>
      <c r="D4" s="389"/>
      <c r="E4" s="389"/>
      <c r="F4" s="389"/>
      <c r="G4" s="389"/>
      <c r="H4" s="389"/>
      <c r="I4" s="389"/>
      <c r="J4" s="389"/>
      <c r="K4" s="389"/>
      <c r="L4" s="389"/>
      <c r="M4" s="389"/>
      <c r="N4" s="389"/>
      <c r="O4" s="389"/>
      <c r="P4" s="389"/>
      <c r="Q4" s="389"/>
      <c r="R4" s="389"/>
      <c r="T4" s="11">
        <f>(U4*T3)/U3</f>
        <v>3.3333333333333333E-2</v>
      </c>
      <c r="U4" s="11">
        <v>1</v>
      </c>
    </row>
    <row r="5" spans="1:21" s="1" customFormat="1" ht="21.75" customHeight="1" x14ac:dyDescent="0.25">
      <c r="A5" s="390" t="s">
        <v>0</v>
      </c>
      <c r="B5" s="390" t="s">
        <v>1</v>
      </c>
      <c r="C5" s="396" t="s">
        <v>17</v>
      </c>
      <c r="D5" s="380" t="s">
        <v>2</v>
      </c>
      <c r="E5" s="381"/>
      <c r="F5" s="381"/>
      <c r="G5" s="381"/>
      <c r="H5" s="381"/>
      <c r="I5" s="381"/>
      <c r="J5" s="381"/>
      <c r="K5" s="381"/>
      <c r="L5" s="381"/>
      <c r="M5" s="381"/>
      <c r="N5" s="381"/>
      <c r="O5" s="381"/>
      <c r="P5" s="399"/>
      <c r="Q5" s="400" t="s">
        <v>3</v>
      </c>
      <c r="R5" s="393" t="s">
        <v>4</v>
      </c>
    </row>
    <row r="6" spans="1:21" s="1" customFormat="1" ht="36.75" customHeight="1" x14ac:dyDescent="0.25">
      <c r="A6" s="391"/>
      <c r="B6" s="391"/>
      <c r="C6" s="397"/>
      <c r="D6" s="379" t="s">
        <v>293</v>
      </c>
      <c r="E6" s="379"/>
      <c r="F6" s="379"/>
      <c r="G6" s="380"/>
      <c r="H6" s="406" t="s">
        <v>294</v>
      </c>
      <c r="I6" s="379"/>
      <c r="J6" s="379"/>
      <c r="K6" s="379"/>
      <c r="L6" s="379"/>
      <c r="M6" s="379"/>
      <c r="N6" s="379"/>
      <c r="O6" s="379"/>
      <c r="P6" s="403" t="s">
        <v>295</v>
      </c>
      <c r="Q6" s="401"/>
      <c r="R6" s="394"/>
    </row>
    <row r="7" spans="1:21" s="1" customFormat="1" ht="51.95" customHeight="1" x14ac:dyDescent="0.25">
      <c r="A7" s="392"/>
      <c r="B7" s="392"/>
      <c r="C7" s="398"/>
      <c r="D7" s="278" t="s">
        <v>296</v>
      </c>
      <c r="E7" s="12" t="s">
        <v>308</v>
      </c>
      <c r="F7" s="201" t="s">
        <v>406</v>
      </c>
      <c r="G7" s="277" t="s">
        <v>297</v>
      </c>
      <c r="H7" s="181" t="s">
        <v>84</v>
      </c>
      <c r="I7" s="278" t="s">
        <v>85</v>
      </c>
      <c r="J7" s="277" t="s">
        <v>86</v>
      </c>
      <c r="K7" s="277" t="s">
        <v>87</v>
      </c>
      <c r="L7" s="277" t="s">
        <v>88</v>
      </c>
      <c r="M7" s="277" t="s">
        <v>89</v>
      </c>
      <c r="N7" s="277" t="s">
        <v>570</v>
      </c>
      <c r="O7" s="277" t="s">
        <v>572</v>
      </c>
      <c r="P7" s="403"/>
      <c r="Q7" s="402"/>
      <c r="R7" s="395"/>
    </row>
    <row r="8" spans="1:21" s="1" customFormat="1" ht="18.75" customHeight="1" x14ac:dyDescent="0.25">
      <c r="A8" s="263" t="s">
        <v>885</v>
      </c>
      <c r="B8" s="671" t="s">
        <v>886</v>
      </c>
      <c r="C8" s="265"/>
      <c r="D8" s="278"/>
      <c r="E8" s="12"/>
      <c r="F8" s="201"/>
      <c r="G8" s="277"/>
      <c r="H8" s="181"/>
      <c r="I8" s="278"/>
      <c r="J8" s="277"/>
      <c r="K8" s="277"/>
      <c r="L8" s="277"/>
      <c r="M8" s="277"/>
      <c r="N8" s="277"/>
      <c r="O8" s="277"/>
      <c r="P8" s="267"/>
      <c r="Q8" s="266"/>
      <c r="R8" s="264"/>
    </row>
    <row r="9" spans="1:21" s="45" customFormat="1" ht="15.95" customHeight="1" x14ac:dyDescent="0.25">
      <c r="A9" s="21" t="s">
        <v>19</v>
      </c>
      <c r="B9" s="23" t="s">
        <v>45</v>
      </c>
      <c r="C9" s="9">
        <v>0.7</v>
      </c>
      <c r="D9" s="14">
        <v>0.02</v>
      </c>
      <c r="E9" s="14">
        <v>0.02</v>
      </c>
      <c r="F9" s="13">
        <v>0.02</v>
      </c>
      <c r="G9" s="167">
        <v>0.01</v>
      </c>
      <c r="H9" s="182">
        <v>0.08</v>
      </c>
      <c r="I9" s="14"/>
      <c r="J9" s="14">
        <v>0.06</v>
      </c>
      <c r="K9" s="14">
        <v>0.02</v>
      </c>
      <c r="L9" s="14"/>
      <c r="M9" s="14"/>
      <c r="N9" s="14"/>
      <c r="O9" s="14"/>
      <c r="P9" s="14">
        <f t="shared" ref="P9:P34" si="0">SUM(D9:O9)</f>
        <v>0.22999999999999998</v>
      </c>
      <c r="Q9" s="15">
        <f t="shared" ref="Q9:Q34" si="1">C9+P9</f>
        <v>0.92999999999999994</v>
      </c>
      <c r="R9" s="4">
        <f>IF(Q9&gt;=90%,50,IF(AND(80%&lt;=Q9,Q9&lt;90%),45,IF(AND(70%&lt;=Q9,Q9&lt;80%),40,IF(AND(60%&lt;=Q9,Q9&lt;70%),30,IF(AND(50%&lt;=Q9,Q9&lt;60%),25,IF(Q9&lt;50%,0,""))))))</f>
        <v>50</v>
      </c>
    </row>
    <row r="10" spans="1:21" s="45" customFormat="1" ht="15.95" customHeight="1" x14ac:dyDescent="0.25">
      <c r="A10" s="21" t="s">
        <v>20</v>
      </c>
      <c r="B10" s="26" t="s">
        <v>46</v>
      </c>
      <c r="C10" s="9">
        <v>0.7</v>
      </c>
      <c r="D10" s="14"/>
      <c r="E10" s="14"/>
      <c r="F10" s="13">
        <v>0.02</v>
      </c>
      <c r="G10" s="167"/>
      <c r="H10" s="182">
        <v>0.06</v>
      </c>
      <c r="I10" s="14">
        <v>0.04</v>
      </c>
      <c r="J10" s="14">
        <v>0.06</v>
      </c>
      <c r="K10" s="14"/>
      <c r="L10" s="14"/>
      <c r="M10" s="14"/>
      <c r="N10" s="14"/>
      <c r="O10" s="14"/>
      <c r="P10" s="14">
        <f t="shared" si="0"/>
        <v>0.18</v>
      </c>
      <c r="Q10" s="15">
        <f t="shared" si="1"/>
        <v>0.87999999999999989</v>
      </c>
      <c r="R10" s="4">
        <f t="shared" ref="R10:R34" si="2">IF(Q10&gt;=90%,50,IF(AND(80%&lt;=Q10,Q10&lt;90%),45,IF(AND(70%&lt;=Q10,Q10&lt;80%),40,IF(AND(60%&lt;=Q10,Q10&lt;70%),30,IF(AND(50%&lt;=Q10,Q10&lt;60%),25,IF(Q10&lt;50%,0,""))))))</f>
        <v>45</v>
      </c>
    </row>
    <row r="11" spans="1:21" s="45" customFormat="1" ht="15.95" customHeight="1" x14ac:dyDescent="0.25">
      <c r="A11" s="21" t="s">
        <v>21</v>
      </c>
      <c r="B11" s="84" t="s">
        <v>47</v>
      </c>
      <c r="C11" s="9">
        <v>0.7</v>
      </c>
      <c r="D11" s="14"/>
      <c r="E11" s="14"/>
      <c r="F11" s="13">
        <v>0.02</v>
      </c>
      <c r="G11" s="167">
        <v>0.01</v>
      </c>
      <c r="H11" s="182">
        <v>0.02</v>
      </c>
      <c r="I11" s="14"/>
      <c r="J11" s="14">
        <v>0.03</v>
      </c>
      <c r="K11" s="14">
        <v>0.02</v>
      </c>
      <c r="L11" s="14"/>
      <c r="M11" s="14"/>
      <c r="N11" s="14"/>
      <c r="O11" s="14"/>
      <c r="P11" s="14">
        <f t="shared" si="0"/>
        <v>0.1</v>
      </c>
      <c r="Q11" s="15">
        <f t="shared" si="1"/>
        <v>0.79999999999999993</v>
      </c>
      <c r="R11" s="4">
        <f t="shared" si="2"/>
        <v>45</v>
      </c>
    </row>
    <row r="12" spans="1:21" s="45" customFormat="1" ht="15.95" customHeight="1" x14ac:dyDescent="0.25">
      <c r="A12" s="21" t="s">
        <v>22</v>
      </c>
      <c r="B12" s="23" t="s">
        <v>48</v>
      </c>
      <c r="C12" s="9">
        <v>0.7</v>
      </c>
      <c r="D12" s="14"/>
      <c r="E12" s="14"/>
      <c r="F12" s="13">
        <v>0.02</v>
      </c>
      <c r="G12" s="167">
        <v>0.01</v>
      </c>
      <c r="H12" s="182"/>
      <c r="I12" s="14"/>
      <c r="J12" s="14">
        <v>0.03</v>
      </c>
      <c r="K12" s="14">
        <v>0.02</v>
      </c>
      <c r="L12" s="14"/>
      <c r="M12" s="14"/>
      <c r="N12" s="14"/>
      <c r="O12" s="14"/>
      <c r="P12" s="14">
        <f t="shared" si="0"/>
        <v>0.08</v>
      </c>
      <c r="Q12" s="15">
        <f t="shared" si="1"/>
        <v>0.77999999999999992</v>
      </c>
      <c r="R12" s="4">
        <f t="shared" si="2"/>
        <v>40</v>
      </c>
    </row>
    <row r="13" spans="1:21" s="45" customFormat="1" ht="15.95" customHeight="1" x14ac:dyDescent="0.25">
      <c r="A13" s="21" t="s">
        <v>23</v>
      </c>
      <c r="B13" s="85" t="s">
        <v>49</v>
      </c>
      <c r="C13" s="9">
        <v>0.7</v>
      </c>
      <c r="D13" s="14">
        <v>0.02</v>
      </c>
      <c r="E13" s="14"/>
      <c r="F13" s="13">
        <v>0.02</v>
      </c>
      <c r="G13" s="167"/>
      <c r="H13" s="182">
        <v>0.02</v>
      </c>
      <c r="I13" s="14">
        <v>0.04</v>
      </c>
      <c r="J13" s="14">
        <v>0.03</v>
      </c>
      <c r="K13" s="14"/>
      <c r="L13" s="14"/>
      <c r="M13" s="14"/>
      <c r="N13" s="14"/>
      <c r="O13" s="14"/>
      <c r="P13" s="14">
        <f t="shared" si="0"/>
        <v>0.13</v>
      </c>
      <c r="Q13" s="15">
        <f t="shared" si="1"/>
        <v>0.83</v>
      </c>
      <c r="R13" s="4">
        <f t="shared" si="2"/>
        <v>45</v>
      </c>
    </row>
    <row r="14" spans="1:21" s="45" customFormat="1" ht="15.95" customHeight="1" x14ac:dyDescent="0.25">
      <c r="A14" s="21" t="s">
        <v>24</v>
      </c>
      <c r="B14" s="86" t="s">
        <v>50</v>
      </c>
      <c r="C14" s="9">
        <v>0.7</v>
      </c>
      <c r="D14" s="14">
        <v>0.03</v>
      </c>
      <c r="E14" s="14"/>
      <c r="F14" s="13">
        <v>0.02</v>
      </c>
      <c r="G14" s="167"/>
      <c r="H14" s="182">
        <v>0.02</v>
      </c>
      <c r="I14" s="14">
        <v>0.04</v>
      </c>
      <c r="J14" s="14">
        <v>0.06</v>
      </c>
      <c r="K14" s="14"/>
      <c r="L14" s="14"/>
      <c r="M14" s="14"/>
      <c r="N14" s="14"/>
      <c r="O14" s="14"/>
      <c r="P14" s="14">
        <f t="shared" si="0"/>
        <v>0.17</v>
      </c>
      <c r="Q14" s="15">
        <f t="shared" si="1"/>
        <v>0.87</v>
      </c>
      <c r="R14" s="4">
        <f t="shared" si="2"/>
        <v>45</v>
      </c>
    </row>
    <row r="15" spans="1:21" s="45" customFormat="1" ht="15.95" customHeight="1" x14ac:dyDescent="0.25">
      <c r="A15" s="21" t="s">
        <v>25</v>
      </c>
      <c r="B15" s="86" t="s">
        <v>51</v>
      </c>
      <c r="C15" s="9">
        <v>0.7</v>
      </c>
      <c r="D15" s="14"/>
      <c r="E15" s="14"/>
      <c r="F15" s="278"/>
      <c r="G15" s="167"/>
      <c r="H15" s="182"/>
      <c r="I15" s="14"/>
      <c r="J15" s="14"/>
      <c r="K15" s="14"/>
      <c r="L15" s="14"/>
      <c r="M15" s="14"/>
      <c r="N15" s="14"/>
      <c r="O15" s="14"/>
      <c r="P15" s="14">
        <f t="shared" si="0"/>
        <v>0</v>
      </c>
      <c r="Q15" s="15">
        <f t="shared" si="1"/>
        <v>0.7</v>
      </c>
      <c r="R15" s="4">
        <f t="shared" si="2"/>
        <v>40</v>
      </c>
    </row>
    <row r="16" spans="1:21" s="45" customFormat="1" ht="15.95" customHeight="1" x14ac:dyDescent="0.25">
      <c r="A16" s="21" t="s">
        <v>26</v>
      </c>
      <c r="B16" s="26" t="s">
        <v>52</v>
      </c>
      <c r="C16" s="9">
        <v>0.7</v>
      </c>
      <c r="D16" s="14">
        <v>0.02</v>
      </c>
      <c r="E16" s="14"/>
      <c r="F16" s="13">
        <v>0.02</v>
      </c>
      <c r="G16" s="167"/>
      <c r="H16" s="182"/>
      <c r="I16" s="14">
        <v>0.04</v>
      </c>
      <c r="J16" s="14">
        <v>0.02</v>
      </c>
      <c r="K16" s="14"/>
      <c r="L16" s="14"/>
      <c r="M16" s="14"/>
      <c r="N16" s="14"/>
      <c r="O16" s="14"/>
      <c r="P16" s="14">
        <f t="shared" si="0"/>
        <v>0.1</v>
      </c>
      <c r="Q16" s="15">
        <f t="shared" si="1"/>
        <v>0.79999999999999993</v>
      </c>
      <c r="R16" s="4">
        <f t="shared" si="2"/>
        <v>45</v>
      </c>
    </row>
    <row r="17" spans="1:18" s="45" customFormat="1" ht="15.95" customHeight="1" x14ac:dyDescent="0.25">
      <c r="A17" s="21" t="s">
        <v>27</v>
      </c>
      <c r="B17" s="26" t="s">
        <v>53</v>
      </c>
      <c r="C17" s="9">
        <v>0.7</v>
      </c>
      <c r="D17" s="14">
        <v>0.02</v>
      </c>
      <c r="E17" s="14"/>
      <c r="F17" s="13">
        <v>0.02</v>
      </c>
      <c r="G17" s="167"/>
      <c r="H17" s="182"/>
      <c r="I17" s="14">
        <v>0.04</v>
      </c>
      <c r="J17" s="14">
        <v>0.03</v>
      </c>
      <c r="K17" s="14"/>
      <c r="L17" s="14"/>
      <c r="M17" s="14"/>
      <c r="N17" s="14"/>
      <c r="O17" s="14"/>
      <c r="P17" s="14">
        <f t="shared" si="0"/>
        <v>0.11</v>
      </c>
      <c r="Q17" s="15">
        <f t="shared" si="1"/>
        <v>0.80999999999999994</v>
      </c>
      <c r="R17" s="4">
        <f t="shared" si="2"/>
        <v>45</v>
      </c>
    </row>
    <row r="18" spans="1:18" s="45" customFormat="1" ht="15.95" customHeight="1" x14ac:dyDescent="0.25">
      <c r="A18" s="21" t="s">
        <v>28</v>
      </c>
      <c r="B18" s="86" t="s">
        <v>54</v>
      </c>
      <c r="C18" s="9">
        <v>0.7</v>
      </c>
      <c r="D18" s="14">
        <v>0.02</v>
      </c>
      <c r="E18" s="14"/>
      <c r="F18" s="13">
        <v>0.02</v>
      </c>
      <c r="G18" s="167"/>
      <c r="H18" s="182">
        <v>0.04</v>
      </c>
      <c r="I18" s="14"/>
      <c r="J18" s="14">
        <v>0.03</v>
      </c>
      <c r="K18" s="14"/>
      <c r="L18" s="14"/>
      <c r="M18" s="14"/>
      <c r="N18" s="14"/>
      <c r="O18" s="14"/>
      <c r="P18" s="14">
        <f t="shared" si="0"/>
        <v>0.11</v>
      </c>
      <c r="Q18" s="15">
        <f t="shared" si="1"/>
        <v>0.80999999999999994</v>
      </c>
      <c r="R18" s="4">
        <f t="shared" si="2"/>
        <v>45</v>
      </c>
    </row>
    <row r="19" spans="1:18" s="45" customFormat="1" ht="15.95" customHeight="1" x14ac:dyDescent="0.25">
      <c r="A19" s="21" t="s">
        <v>29</v>
      </c>
      <c r="B19" s="26" t="s">
        <v>55</v>
      </c>
      <c r="C19" s="9">
        <v>0.7</v>
      </c>
      <c r="D19" s="14"/>
      <c r="E19" s="14"/>
      <c r="F19" s="278"/>
      <c r="G19" s="167"/>
      <c r="H19" s="182"/>
      <c r="I19" s="14"/>
      <c r="J19" s="14"/>
      <c r="K19" s="14"/>
      <c r="L19" s="14"/>
      <c r="M19" s="14"/>
      <c r="N19" s="14"/>
      <c r="O19" s="14"/>
      <c r="P19" s="14">
        <f t="shared" si="0"/>
        <v>0</v>
      </c>
      <c r="Q19" s="15">
        <f t="shared" si="1"/>
        <v>0.7</v>
      </c>
      <c r="R19" s="4">
        <f t="shared" si="2"/>
        <v>40</v>
      </c>
    </row>
    <row r="20" spans="1:18" s="45" customFormat="1" ht="15.95" customHeight="1" x14ac:dyDescent="0.25">
      <c r="A20" s="21" t="s">
        <v>30</v>
      </c>
      <c r="B20" s="26" t="s">
        <v>56</v>
      </c>
      <c r="C20" s="9">
        <v>0.7</v>
      </c>
      <c r="D20" s="14">
        <v>0.02</v>
      </c>
      <c r="E20" s="14"/>
      <c r="F20" s="13">
        <v>0.02</v>
      </c>
      <c r="G20" s="167">
        <v>0.01</v>
      </c>
      <c r="H20" s="182"/>
      <c r="I20" s="14">
        <v>0.04</v>
      </c>
      <c r="J20" s="14">
        <v>0.03</v>
      </c>
      <c r="K20" s="14">
        <v>0.02</v>
      </c>
      <c r="L20" s="14"/>
      <c r="M20" s="14"/>
      <c r="N20" s="14"/>
      <c r="O20" s="14"/>
      <c r="P20" s="14">
        <f t="shared" si="0"/>
        <v>0.13999999999999999</v>
      </c>
      <c r="Q20" s="15">
        <f t="shared" si="1"/>
        <v>0.84</v>
      </c>
      <c r="R20" s="4">
        <f t="shared" si="2"/>
        <v>45</v>
      </c>
    </row>
    <row r="21" spans="1:18" s="45" customFormat="1" ht="15.95" customHeight="1" x14ac:dyDescent="0.25">
      <c r="A21" s="21" t="s">
        <v>31</v>
      </c>
      <c r="B21" s="86" t="s">
        <v>57</v>
      </c>
      <c r="C21" s="9">
        <v>0.7</v>
      </c>
      <c r="D21" s="14">
        <v>0.03</v>
      </c>
      <c r="E21" s="14"/>
      <c r="F21" s="13">
        <v>0.02</v>
      </c>
      <c r="G21" s="167"/>
      <c r="H21" s="182"/>
      <c r="I21" s="14">
        <v>0.04</v>
      </c>
      <c r="J21" s="14">
        <v>0.03</v>
      </c>
      <c r="K21" s="14"/>
      <c r="L21" s="14"/>
      <c r="M21" s="14"/>
      <c r="N21" s="14"/>
      <c r="O21" s="14"/>
      <c r="P21" s="14">
        <f t="shared" si="0"/>
        <v>0.12</v>
      </c>
      <c r="Q21" s="15">
        <f t="shared" si="1"/>
        <v>0.82</v>
      </c>
      <c r="R21" s="4">
        <f t="shared" si="2"/>
        <v>45</v>
      </c>
    </row>
    <row r="22" spans="1:18" s="1" customFormat="1" ht="15.95" customHeight="1" x14ac:dyDescent="0.25">
      <c r="A22" s="21" t="s">
        <v>32</v>
      </c>
      <c r="B22" s="22" t="s">
        <v>58</v>
      </c>
      <c r="C22" s="9">
        <v>0.7</v>
      </c>
      <c r="D22" s="14">
        <v>0.03</v>
      </c>
      <c r="E22" s="14"/>
      <c r="F22" s="13">
        <v>0.02</v>
      </c>
      <c r="G22" s="167"/>
      <c r="H22" s="182"/>
      <c r="I22" s="14">
        <v>0.04</v>
      </c>
      <c r="J22" s="14">
        <v>0.03</v>
      </c>
      <c r="K22" s="14"/>
      <c r="L22" s="14"/>
      <c r="M22" s="14"/>
      <c r="N22" s="14"/>
      <c r="O22" s="14"/>
      <c r="P22" s="14">
        <f t="shared" si="0"/>
        <v>0.12</v>
      </c>
      <c r="Q22" s="15">
        <f t="shared" si="1"/>
        <v>0.82</v>
      </c>
      <c r="R22" s="4">
        <f t="shared" si="2"/>
        <v>45</v>
      </c>
    </row>
    <row r="23" spans="1:18" s="45" customFormat="1" ht="15.95" customHeight="1" x14ac:dyDescent="0.25">
      <c r="A23" s="21" t="s">
        <v>33</v>
      </c>
      <c r="B23" s="26" t="s">
        <v>59</v>
      </c>
      <c r="C23" s="9">
        <v>0.7</v>
      </c>
      <c r="D23" s="14">
        <v>0.02</v>
      </c>
      <c r="E23" s="14"/>
      <c r="F23" s="13">
        <v>0.02</v>
      </c>
      <c r="G23" s="167"/>
      <c r="H23" s="182"/>
      <c r="I23" s="14">
        <v>0.04</v>
      </c>
      <c r="J23" s="14">
        <v>0.03</v>
      </c>
      <c r="K23" s="14"/>
      <c r="L23" s="14"/>
      <c r="M23" s="14"/>
      <c r="N23" s="14"/>
      <c r="O23" s="14"/>
      <c r="P23" s="14">
        <f t="shared" si="0"/>
        <v>0.11</v>
      </c>
      <c r="Q23" s="15">
        <f t="shared" si="1"/>
        <v>0.80999999999999994</v>
      </c>
      <c r="R23" s="4">
        <f t="shared" si="2"/>
        <v>45</v>
      </c>
    </row>
    <row r="24" spans="1:18" s="45" customFormat="1" ht="15.95" customHeight="1" x14ac:dyDescent="0.25">
      <c r="A24" s="21" t="s">
        <v>34</v>
      </c>
      <c r="B24" s="26" t="s">
        <v>60</v>
      </c>
      <c r="C24" s="9">
        <v>0.7</v>
      </c>
      <c r="D24" s="14"/>
      <c r="E24" s="14"/>
      <c r="F24" s="13">
        <v>0.02</v>
      </c>
      <c r="G24" s="167">
        <v>0.01</v>
      </c>
      <c r="H24" s="182"/>
      <c r="I24" s="14"/>
      <c r="J24" s="14">
        <v>0.03</v>
      </c>
      <c r="K24" s="14">
        <v>0.02</v>
      </c>
      <c r="L24" s="14"/>
      <c r="M24" s="14"/>
      <c r="N24" s="14"/>
      <c r="O24" s="14"/>
      <c r="P24" s="14">
        <f t="shared" si="0"/>
        <v>0.08</v>
      </c>
      <c r="Q24" s="15">
        <f t="shared" si="1"/>
        <v>0.77999999999999992</v>
      </c>
      <c r="R24" s="4">
        <f t="shared" si="2"/>
        <v>40</v>
      </c>
    </row>
    <row r="25" spans="1:18" s="45" customFormat="1" ht="15.95" customHeight="1" x14ac:dyDescent="0.25">
      <c r="A25" s="21" t="s">
        <v>35</v>
      </c>
      <c r="B25" s="26" t="s">
        <v>61</v>
      </c>
      <c r="C25" s="9">
        <v>0.7</v>
      </c>
      <c r="D25" s="14"/>
      <c r="E25" s="14">
        <v>0.02</v>
      </c>
      <c r="F25" s="278"/>
      <c r="G25" s="167">
        <v>0.01</v>
      </c>
      <c r="H25" s="182"/>
      <c r="I25" s="14"/>
      <c r="J25" s="14">
        <v>0.03</v>
      </c>
      <c r="K25" s="14">
        <v>0.02</v>
      </c>
      <c r="L25" s="14"/>
      <c r="M25" s="14"/>
      <c r="N25" s="14"/>
      <c r="O25" s="14"/>
      <c r="P25" s="14">
        <f t="shared" si="0"/>
        <v>0.08</v>
      </c>
      <c r="Q25" s="15">
        <f t="shared" si="1"/>
        <v>0.77999999999999992</v>
      </c>
      <c r="R25" s="4">
        <f t="shared" si="2"/>
        <v>40</v>
      </c>
    </row>
    <row r="26" spans="1:18" s="45" customFormat="1" ht="15.95" customHeight="1" x14ac:dyDescent="0.25">
      <c r="A26" s="21" t="s">
        <v>36</v>
      </c>
      <c r="B26" s="26" t="s">
        <v>62</v>
      </c>
      <c r="C26" s="9">
        <v>0.7</v>
      </c>
      <c r="D26" s="14"/>
      <c r="E26" s="14"/>
      <c r="F26" s="278"/>
      <c r="G26" s="167">
        <v>0.01</v>
      </c>
      <c r="H26" s="182"/>
      <c r="I26" s="14"/>
      <c r="J26" s="14">
        <v>0.03</v>
      </c>
      <c r="K26" s="14">
        <v>0.02</v>
      </c>
      <c r="L26" s="14"/>
      <c r="M26" s="14"/>
      <c r="N26" s="14"/>
      <c r="O26" s="14"/>
      <c r="P26" s="14">
        <f t="shared" si="0"/>
        <v>0.06</v>
      </c>
      <c r="Q26" s="15">
        <f t="shared" si="1"/>
        <v>0.76</v>
      </c>
      <c r="R26" s="4">
        <f t="shared" si="2"/>
        <v>40</v>
      </c>
    </row>
    <row r="27" spans="1:18" s="45" customFormat="1" ht="15.95" customHeight="1" x14ac:dyDescent="0.25">
      <c r="A27" s="21" t="s">
        <v>37</v>
      </c>
      <c r="B27" s="26" t="s">
        <v>63</v>
      </c>
      <c r="C27" s="9">
        <v>0.7</v>
      </c>
      <c r="D27" s="14">
        <v>0.02</v>
      </c>
      <c r="E27" s="14"/>
      <c r="F27" s="278"/>
      <c r="G27" s="167">
        <v>0.01</v>
      </c>
      <c r="H27" s="182"/>
      <c r="I27" s="14"/>
      <c r="J27" s="14">
        <v>0.03</v>
      </c>
      <c r="K27" s="14">
        <v>0.02</v>
      </c>
      <c r="L27" s="14"/>
      <c r="M27" s="14"/>
      <c r="N27" s="14"/>
      <c r="O27" s="14"/>
      <c r="P27" s="14">
        <f t="shared" si="0"/>
        <v>0.08</v>
      </c>
      <c r="Q27" s="15">
        <f t="shared" si="1"/>
        <v>0.77999999999999992</v>
      </c>
      <c r="R27" s="4">
        <f t="shared" si="2"/>
        <v>40</v>
      </c>
    </row>
    <row r="28" spans="1:18" s="45" customFormat="1" ht="15.95" customHeight="1" x14ac:dyDescent="0.25">
      <c r="A28" s="21" t="s">
        <v>38</v>
      </c>
      <c r="B28" s="26" t="s">
        <v>64</v>
      </c>
      <c r="C28" s="9">
        <v>0.7</v>
      </c>
      <c r="D28" s="14"/>
      <c r="E28" s="14"/>
      <c r="F28" s="13">
        <v>0.02</v>
      </c>
      <c r="G28" s="167">
        <v>0.01</v>
      </c>
      <c r="H28" s="182"/>
      <c r="I28" s="14"/>
      <c r="J28" s="14">
        <v>0.03</v>
      </c>
      <c r="K28" s="14">
        <v>0.02</v>
      </c>
      <c r="L28" s="14"/>
      <c r="M28" s="14"/>
      <c r="N28" s="14"/>
      <c r="O28" s="14"/>
      <c r="P28" s="14">
        <f t="shared" si="0"/>
        <v>0.08</v>
      </c>
      <c r="Q28" s="15">
        <f t="shared" si="1"/>
        <v>0.77999999999999992</v>
      </c>
      <c r="R28" s="4">
        <f t="shared" si="2"/>
        <v>40</v>
      </c>
    </row>
    <row r="29" spans="1:18" s="45" customFormat="1" ht="15.95" customHeight="1" x14ac:dyDescent="0.25">
      <c r="A29" s="21" t="s">
        <v>39</v>
      </c>
      <c r="B29" s="26" t="s">
        <v>65</v>
      </c>
      <c r="C29" s="9">
        <v>0.7</v>
      </c>
      <c r="D29" s="14"/>
      <c r="E29" s="14"/>
      <c r="F29" s="13"/>
      <c r="G29" s="167">
        <v>0.01</v>
      </c>
      <c r="H29" s="182"/>
      <c r="I29" s="14"/>
      <c r="J29" s="14">
        <v>0.03</v>
      </c>
      <c r="K29" s="14">
        <v>0.02</v>
      </c>
      <c r="L29" s="14"/>
      <c r="M29" s="14"/>
      <c r="N29" s="14"/>
      <c r="O29" s="14"/>
      <c r="P29" s="14">
        <f t="shared" si="0"/>
        <v>0.06</v>
      </c>
      <c r="Q29" s="15">
        <f t="shared" si="1"/>
        <v>0.76</v>
      </c>
      <c r="R29" s="4">
        <f t="shared" si="2"/>
        <v>40</v>
      </c>
    </row>
    <row r="30" spans="1:18" s="45" customFormat="1" ht="15.95" customHeight="1" x14ac:dyDescent="0.25">
      <c r="A30" s="21" t="s">
        <v>40</v>
      </c>
      <c r="B30" s="26" t="s">
        <v>66</v>
      </c>
      <c r="C30" s="9">
        <v>0.7</v>
      </c>
      <c r="D30" s="14">
        <v>0.02</v>
      </c>
      <c r="E30" s="14">
        <v>0.02</v>
      </c>
      <c r="F30" s="278"/>
      <c r="G30" s="167">
        <v>0.01</v>
      </c>
      <c r="H30" s="182"/>
      <c r="I30" s="14"/>
      <c r="J30" s="14">
        <v>0.03</v>
      </c>
      <c r="K30" s="14">
        <v>0.02</v>
      </c>
      <c r="L30" s="14"/>
      <c r="M30" s="14"/>
      <c r="N30" s="14"/>
      <c r="O30" s="14"/>
      <c r="P30" s="14">
        <f t="shared" si="0"/>
        <v>0.1</v>
      </c>
      <c r="Q30" s="15">
        <f t="shared" si="1"/>
        <v>0.79999999999999993</v>
      </c>
      <c r="R30" s="4">
        <f t="shared" si="2"/>
        <v>45</v>
      </c>
    </row>
    <row r="31" spans="1:18" s="45" customFormat="1" ht="15.95" customHeight="1" x14ac:dyDescent="0.25">
      <c r="A31" s="21" t="s">
        <v>41</v>
      </c>
      <c r="B31" s="26" t="s">
        <v>67</v>
      </c>
      <c r="C31" s="9">
        <v>0.7</v>
      </c>
      <c r="D31" s="14">
        <v>0.02</v>
      </c>
      <c r="E31" s="14"/>
      <c r="F31" s="13">
        <v>0.02</v>
      </c>
      <c r="G31" s="167">
        <v>0.01</v>
      </c>
      <c r="H31" s="182"/>
      <c r="I31" s="14"/>
      <c r="J31" s="14">
        <v>0.03</v>
      </c>
      <c r="K31" s="14">
        <v>0.02</v>
      </c>
      <c r="L31" s="14"/>
      <c r="M31" s="14"/>
      <c r="N31" s="14"/>
      <c r="O31" s="14"/>
      <c r="P31" s="14">
        <f t="shared" si="0"/>
        <v>0.1</v>
      </c>
      <c r="Q31" s="15">
        <f t="shared" si="1"/>
        <v>0.79999999999999993</v>
      </c>
      <c r="R31" s="4">
        <f t="shared" si="2"/>
        <v>45</v>
      </c>
    </row>
    <row r="32" spans="1:18" s="45" customFormat="1" ht="15.95" customHeight="1" x14ac:dyDescent="0.25">
      <c r="A32" s="21" t="s">
        <v>42</v>
      </c>
      <c r="B32" s="26" t="s">
        <v>68</v>
      </c>
      <c r="C32" s="9">
        <v>0.7</v>
      </c>
      <c r="D32" s="14"/>
      <c r="E32" s="14"/>
      <c r="F32" s="13"/>
      <c r="G32" s="167">
        <v>0.01</v>
      </c>
      <c r="H32" s="182"/>
      <c r="I32" s="14"/>
      <c r="J32" s="14">
        <v>0.03</v>
      </c>
      <c r="K32" s="14">
        <v>0.02</v>
      </c>
      <c r="L32" s="14"/>
      <c r="M32" s="14"/>
      <c r="N32" s="14"/>
      <c r="O32" s="14"/>
      <c r="P32" s="14">
        <f t="shared" si="0"/>
        <v>0.06</v>
      </c>
      <c r="Q32" s="15">
        <f t="shared" si="1"/>
        <v>0.76</v>
      </c>
      <c r="R32" s="4">
        <f t="shared" si="2"/>
        <v>40</v>
      </c>
    </row>
    <row r="33" spans="1:18" s="45" customFormat="1" ht="15.95" customHeight="1" x14ac:dyDescent="0.25">
      <c r="A33" s="21" t="s">
        <v>43</v>
      </c>
      <c r="B33" s="26" t="s">
        <v>69</v>
      </c>
      <c r="C33" s="9">
        <v>0.7</v>
      </c>
      <c r="D33" s="14">
        <v>0.02</v>
      </c>
      <c r="E33" s="14">
        <v>0.02</v>
      </c>
      <c r="F33" s="278"/>
      <c r="G33" s="167">
        <v>0.01</v>
      </c>
      <c r="H33" s="182"/>
      <c r="I33" s="14"/>
      <c r="J33" s="14">
        <v>0.03</v>
      </c>
      <c r="K33" s="14">
        <v>0.02</v>
      </c>
      <c r="L33" s="14"/>
      <c r="M33" s="14"/>
      <c r="N33" s="14"/>
      <c r="O33" s="14"/>
      <c r="P33" s="14">
        <f t="shared" si="0"/>
        <v>0.1</v>
      </c>
      <c r="Q33" s="15">
        <f t="shared" si="1"/>
        <v>0.79999999999999993</v>
      </c>
      <c r="R33" s="4">
        <f t="shared" si="2"/>
        <v>45</v>
      </c>
    </row>
    <row r="34" spans="1:18" s="28" customFormat="1" ht="15.95" customHeight="1" x14ac:dyDescent="0.25">
      <c r="A34" s="21" t="s">
        <v>44</v>
      </c>
      <c r="B34" s="26" t="s">
        <v>70</v>
      </c>
      <c r="C34" s="9">
        <v>0.7</v>
      </c>
      <c r="D34" s="13">
        <v>0.02</v>
      </c>
      <c r="E34" s="13"/>
      <c r="F34" s="2"/>
      <c r="G34" s="167">
        <v>0.01</v>
      </c>
      <c r="H34" s="182"/>
      <c r="I34" s="14"/>
      <c r="J34" s="14">
        <v>0.03</v>
      </c>
      <c r="K34" s="14">
        <v>0.02</v>
      </c>
      <c r="L34" s="14"/>
      <c r="M34" s="14"/>
      <c r="N34" s="14"/>
      <c r="O34" s="14"/>
      <c r="P34" s="14">
        <f t="shared" si="0"/>
        <v>0.08</v>
      </c>
      <c r="Q34" s="15">
        <f t="shared" si="1"/>
        <v>0.77999999999999992</v>
      </c>
      <c r="R34" s="4">
        <f t="shared" si="2"/>
        <v>40</v>
      </c>
    </row>
    <row r="35" spans="1:18" ht="16.5" x14ac:dyDescent="0.25">
      <c r="A35" s="263" t="s">
        <v>887</v>
      </c>
      <c r="B35" s="671" t="s">
        <v>888</v>
      </c>
      <c r="F35" s="377"/>
      <c r="G35" s="377"/>
      <c r="H35" s="377"/>
      <c r="I35" s="377"/>
      <c r="J35" s="377"/>
      <c r="K35" s="377"/>
      <c r="L35" s="377"/>
      <c r="M35" s="377"/>
      <c r="N35" s="377"/>
      <c r="O35" s="377"/>
      <c r="P35" s="377"/>
      <c r="Q35" s="377"/>
      <c r="R35" s="377"/>
    </row>
    <row r="36" spans="1:18" s="45" customFormat="1" ht="15.95" customHeight="1" x14ac:dyDescent="0.25">
      <c r="A36" s="216" t="s">
        <v>19</v>
      </c>
      <c r="B36" s="217" t="s">
        <v>892</v>
      </c>
      <c r="C36" s="128">
        <v>0.7</v>
      </c>
      <c r="D36" s="218">
        <v>0.02</v>
      </c>
      <c r="E36" s="218"/>
      <c r="F36" s="218">
        <v>0.02</v>
      </c>
      <c r="G36" s="218">
        <v>0.01</v>
      </c>
      <c r="H36" s="37">
        <v>0.03</v>
      </c>
      <c r="I36" s="37">
        <v>0.02</v>
      </c>
      <c r="J36" s="37"/>
      <c r="K36" s="37">
        <v>0.03</v>
      </c>
      <c r="L36" s="37">
        <v>0.03</v>
      </c>
      <c r="M36" s="37">
        <v>0.03</v>
      </c>
      <c r="N36" s="37">
        <v>0.02</v>
      </c>
      <c r="O36" s="37">
        <v>0.01</v>
      </c>
      <c r="P36" s="37">
        <f t="shared" ref="P36:P54" si="3">SUM(D36:O36)</f>
        <v>0.22</v>
      </c>
      <c r="Q36" s="38">
        <f t="shared" ref="Q36:Q54" si="4">C36+P36</f>
        <v>0.91999999999999993</v>
      </c>
      <c r="R36" s="4">
        <f>IF(Q36&gt;=90%,50,IF(AND(80%&lt;=Q36,Q36&lt;90%),45,IF(AND(70%&lt;=Q36,Q36&lt;80%),40,IF(AND(60%&lt;=Q36,Q36&lt;70%),30,IF(AND(50%&lt;=Q36,Q36&lt;60%),25,IF(Q36&lt;50%,0,""))))))</f>
        <v>50</v>
      </c>
    </row>
    <row r="37" spans="1:18" s="45" customFormat="1" ht="15.95" customHeight="1" x14ac:dyDescent="0.25">
      <c r="A37" s="216" t="s">
        <v>20</v>
      </c>
      <c r="B37" s="217" t="s">
        <v>893</v>
      </c>
      <c r="C37" s="128">
        <v>0.7</v>
      </c>
      <c r="D37" s="218"/>
      <c r="E37" s="218"/>
      <c r="F37" s="218">
        <v>0.02</v>
      </c>
      <c r="G37" s="218"/>
      <c r="H37" s="37">
        <v>0.03</v>
      </c>
      <c r="I37" s="37">
        <v>0.02</v>
      </c>
      <c r="J37" s="37"/>
      <c r="K37" s="37"/>
      <c r="L37" s="37">
        <v>0.03</v>
      </c>
      <c r="M37" s="37">
        <v>0.03</v>
      </c>
      <c r="N37" s="37"/>
      <c r="O37" s="37">
        <v>0.01</v>
      </c>
      <c r="P37" s="37">
        <f t="shared" si="3"/>
        <v>0.14000000000000001</v>
      </c>
      <c r="Q37" s="38">
        <f t="shared" si="4"/>
        <v>0.84</v>
      </c>
      <c r="R37" s="4">
        <f t="shared" ref="R37:R54" si="5">IF(Q37&gt;=90%,50,IF(AND(80%&lt;=Q37,Q37&lt;90%),45,IF(AND(70%&lt;=Q37,Q37&lt;80%),40,IF(AND(60%&lt;=Q37,Q37&lt;70%),30,IF(AND(50%&lt;=Q37,Q37&lt;60%),25,IF(Q37&lt;50%,0,""))))))</f>
        <v>45</v>
      </c>
    </row>
    <row r="38" spans="1:18" s="45" customFormat="1" ht="15.95" customHeight="1" x14ac:dyDescent="0.25">
      <c r="A38" s="216" t="s">
        <v>21</v>
      </c>
      <c r="B38" s="217" t="s">
        <v>894</v>
      </c>
      <c r="C38" s="128">
        <v>0.7</v>
      </c>
      <c r="D38" s="218"/>
      <c r="E38" s="218">
        <v>0.02</v>
      </c>
      <c r="F38" s="218"/>
      <c r="G38" s="218"/>
      <c r="H38" s="37">
        <v>0.03</v>
      </c>
      <c r="I38" s="37">
        <v>0.02</v>
      </c>
      <c r="J38" s="37"/>
      <c r="K38" s="37"/>
      <c r="L38" s="37">
        <v>0.03</v>
      </c>
      <c r="M38" s="37">
        <v>0.03</v>
      </c>
      <c r="N38" s="37">
        <v>0.02</v>
      </c>
      <c r="O38" s="37">
        <v>0.01</v>
      </c>
      <c r="P38" s="37">
        <f t="shared" si="3"/>
        <v>0.16</v>
      </c>
      <c r="Q38" s="38">
        <f t="shared" si="4"/>
        <v>0.86</v>
      </c>
      <c r="R38" s="4">
        <f t="shared" si="5"/>
        <v>45</v>
      </c>
    </row>
    <row r="39" spans="1:18" s="45" customFormat="1" ht="15.95" customHeight="1" x14ac:dyDescent="0.25">
      <c r="A39" s="216" t="s">
        <v>22</v>
      </c>
      <c r="B39" s="217" t="s">
        <v>895</v>
      </c>
      <c r="C39" s="128">
        <v>0.7</v>
      </c>
      <c r="D39" s="218">
        <v>0.03</v>
      </c>
      <c r="E39" s="218"/>
      <c r="F39" s="218"/>
      <c r="G39" s="218"/>
      <c r="H39" s="37"/>
      <c r="I39" s="37">
        <v>0.02</v>
      </c>
      <c r="J39" s="37"/>
      <c r="K39" s="37"/>
      <c r="L39" s="37"/>
      <c r="M39" s="37"/>
      <c r="N39" s="37"/>
      <c r="O39" s="37">
        <v>0.01</v>
      </c>
      <c r="P39" s="37">
        <f t="shared" si="3"/>
        <v>6.0000000000000005E-2</v>
      </c>
      <c r="Q39" s="38">
        <f t="shared" si="4"/>
        <v>0.76</v>
      </c>
      <c r="R39" s="4">
        <f t="shared" si="5"/>
        <v>40</v>
      </c>
    </row>
    <row r="40" spans="1:18" s="45" customFormat="1" ht="15.95" customHeight="1" x14ac:dyDescent="0.25">
      <c r="A40" s="216" t="s">
        <v>23</v>
      </c>
      <c r="B40" s="217" t="s">
        <v>896</v>
      </c>
      <c r="C40" s="128">
        <v>0.7</v>
      </c>
      <c r="D40" s="218">
        <v>0.02</v>
      </c>
      <c r="E40" s="218"/>
      <c r="F40" s="218"/>
      <c r="G40" s="218"/>
      <c r="H40" s="37"/>
      <c r="I40" s="37">
        <v>0.02</v>
      </c>
      <c r="J40" s="37"/>
      <c r="K40" s="37"/>
      <c r="L40" s="37"/>
      <c r="M40" s="37"/>
      <c r="N40" s="37"/>
      <c r="O40" s="37">
        <v>0.01</v>
      </c>
      <c r="P40" s="37">
        <f t="shared" si="3"/>
        <v>0.05</v>
      </c>
      <c r="Q40" s="38">
        <f t="shared" si="4"/>
        <v>0.75</v>
      </c>
      <c r="R40" s="4">
        <f t="shared" si="5"/>
        <v>40</v>
      </c>
    </row>
    <row r="41" spans="1:18" s="45" customFormat="1" ht="15.95" customHeight="1" x14ac:dyDescent="0.25">
      <c r="A41" s="216" t="s">
        <v>24</v>
      </c>
      <c r="B41" s="219" t="s">
        <v>897</v>
      </c>
      <c r="C41" s="128">
        <v>0.7</v>
      </c>
      <c r="D41" s="218">
        <v>0.02</v>
      </c>
      <c r="E41" s="218"/>
      <c r="F41" s="218"/>
      <c r="G41" s="218"/>
      <c r="H41" s="37"/>
      <c r="I41" s="37"/>
      <c r="J41" s="37"/>
      <c r="K41" s="37"/>
      <c r="L41" s="37"/>
      <c r="M41" s="37"/>
      <c r="N41" s="37"/>
      <c r="O41" s="37">
        <v>0.01</v>
      </c>
      <c r="P41" s="37">
        <f t="shared" si="3"/>
        <v>0.03</v>
      </c>
      <c r="Q41" s="38">
        <f t="shared" si="4"/>
        <v>0.73</v>
      </c>
      <c r="R41" s="4">
        <f t="shared" si="5"/>
        <v>40</v>
      </c>
    </row>
    <row r="42" spans="1:18" s="45" customFormat="1" ht="15.95" customHeight="1" x14ac:dyDescent="0.25">
      <c r="A42" s="216" t="s">
        <v>25</v>
      </c>
      <c r="B42" s="219" t="s">
        <v>898</v>
      </c>
      <c r="C42" s="128">
        <v>0.7</v>
      </c>
      <c r="D42" s="218"/>
      <c r="E42" s="218"/>
      <c r="F42" s="218"/>
      <c r="G42" s="218">
        <v>0.01</v>
      </c>
      <c r="H42" s="37"/>
      <c r="I42" s="37">
        <v>0.02</v>
      </c>
      <c r="J42" s="37"/>
      <c r="K42" s="37"/>
      <c r="L42" s="37"/>
      <c r="M42" s="37">
        <v>0.03</v>
      </c>
      <c r="N42" s="37"/>
      <c r="O42" s="37">
        <v>0.01</v>
      </c>
      <c r="P42" s="37">
        <f t="shared" si="3"/>
        <v>6.9999999999999993E-2</v>
      </c>
      <c r="Q42" s="38">
        <f t="shared" si="4"/>
        <v>0.76999999999999991</v>
      </c>
      <c r="R42" s="4">
        <f t="shared" si="5"/>
        <v>40</v>
      </c>
    </row>
    <row r="43" spans="1:18" s="45" customFormat="1" ht="15.95" customHeight="1" x14ac:dyDescent="0.25">
      <c r="A43" s="216" t="s">
        <v>26</v>
      </c>
      <c r="B43" s="219" t="s">
        <v>899</v>
      </c>
      <c r="C43" s="128">
        <v>0.7</v>
      </c>
      <c r="D43" s="218">
        <v>0.02</v>
      </c>
      <c r="E43" s="218"/>
      <c r="F43" s="218"/>
      <c r="G43" s="218"/>
      <c r="H43" s="37"/>
      <c r="I43" s="37">
        <v>0.02</v>
      </c>
      <c r="J43" s="37">
        <v>0.03</v>
      </c>
      <c r="K43" s="37">
        <v>0.03</v>
      </c>
      <c r="L43" s="37">
        <v>0.03</v>
      </c>
      <c r="M43" s="37"/>
      <c r="N43" s="37"/>
      <c r="O43" s="37">
        <v>0.01</v>
      </c>
      <c r="P43" s="37">
        <f t="shared" si="3"/>
        <v>0.14000000000000001</v>
      </c>
      <c r="Q43" s="38">
        <f t="shared" si="4"/>
        <v>0.84</v>
      </c>
      <c r="R43" s="4">
        <f t="shared" si="5"/>
        <v>45</v>
      </c>
    </row>
    <row r="44" spans="1:18" s="45" customFormat="1" ht="15.95" customHeight="1" x14ac:dyDescent="0.25">
      <c r="A44" s="216" t="s">
        <v>27</v>
      </c>
      <c r="B44" s="219" t="s">
        <v>900</v>
      </c>
      <c r="C44" s="128">
        <v>0.7</v>
      </c>
      <c r="D44" s="218">
        <v>0.03</v>
      </c>
      <c r="E44" s="218">
        <v>0.02</v>
      </c>
      <c r="F44" s="218"/>
      <c r="G44" s="218"/>
      <c r="H44" s="37"/>
      <c r="I44" s="37">
        <v>0.02</v>
      </c>
      <c r="J44" s="37">
        <v>0.03</v>
      </c>
      <c r="K44" s="37"/>
      <c r="L44" s="37">
        <v>0.03</v>
      </c>
      <c r="M44" s="37">
        <v>0.03</v>
      </c>
      <c r="N44" s="37">
        <v>0.02</v>
      </c>
      <c r="O44" s="37">
        <v>0.01</v>
      </c>
      <c r="P44" s="37">
        <f t="shared" si="3"/>
        <v>0.19</v>
      </c>
      <c r="Q44" s="38">
        <f t="shared" si="4"/>
        <v>0.8899999999999999</v>
      </c>
      <c r="R44" s="4">
        <f t="shared" si="5"/>
        <v>45</v>
      </c>
    </row>
    <row r="45" spans="1:18" s="45" customFormat="1" ht="15.95" customHeight="1" x14ac:dyDescent="0.25">
      <c r="A45" s="216" t="s">
        <v>28</v>
      </c>
      <c r="B45" s="219" t="s">
        <v>901</v>
      </c>
      <c r="C45" s="128">
        <v>0.7</v>
      </c>
      <c r="D45" s="218"/>
      <c r="E45" s="218"/>
      <c r="F45" s="218"/>
      <c r="G45" s="218"/>
      <c r="H45" s="37"/>
      <c r="I45" s="37"/>
      <c r="J45" s="37"/>
      <c r="K45" s="37"/>
      <c r="L45" s="37"/>
      <c r="M45" s="220">
        <v>0.03</v>
      </c>
      <c r="N45" s="37"/>
      <c r="O45" s="37">
        <v>0.01</v>
      </c>
      <c r="P45" s="37">
        <f t="shared" si="3"/>
        <v>0.04</v>
      </c>
      <c r="Q45" s="38">
        <f t="shared" si="4"/>
        <v>0.74</v>
      </c>
      <c r="R45" s="4">
        <f t="shared" si="5"/>
        <v>40</v>
      </c>
    </row>
    <row r="46" spans="1:18" s="45" customFormat="1" ht="15.95" customHeight="1" x14ac:dyDescent="0.25">
      <c r="A46" s="216" t="s">
        <v>29</v>
      </c>
      <c r="B46" s="219" t="s">
        <v>902</v>
      </c>
      <c r="C46" s="128">
        <v>0.7</v>
      </c>
      <c r="D46" s="218"/>
      <c r="E46" s="218"/>
      <c r="F46" s="218"/>
      <c r="G46" s="218"/>
      <c r="H46" s="37"/>
      <c r="I46" s="37">
        <v>0.02</v>
      </c>
      <c r="J46" s="37">
        <v>0.03</v>
      </c>
      <c r="K46" s="37">
        <v>0.03</v>
      </c>
      <c r="L46" s="37"/>
      <c r="M46" s="37">
        <v>0.03</v>
      </c>
      <c r="N46" s="37"/>
      <c r="O46" s="37">
        <v>0.01</v>
      </c>
      <c r="P46" s="37">
        <f t="shared" si="3"/>
        <v>0.12</v>
      </c>
      <c r="Q46" s="38">
        <f t="shared" si="4"/>
        <v>0.82</v>
      </c>
      <c r="R46" s="4">
        <f t="shared" si="5"/>
        <v>45</v>
      </c>
    </row>
    <row r="47" spans="1:18" s="45" customFormat="1" ht="15.95" customHeight="1" x14ac:dyDescent="0.25">
      <c r="A47" s="216" t="s">
        <v>30</v>
      </c>
      <c r="B47" s="219" t="s">
        <v>903</v>
      </c>
      <c r="C47" s="128">
        <v>0.7</v>
      </c>
      <c r="D47" s="218">
        <v>0.02</v>
      </c>
      <c r="E47" s="218"/>
      <c r="F47" s="218"/>
      <c r="G47" s="218"/>
      <c r="H47" s="37"/>
      <c r="I47" s="37">
        <v>0.02</v>
      </c>
      <c r="J47" s="37"/>
      <c r="K47" s="37"/>
      <c r="L47" s="37"/>
      <c r="M47" s="37">
        <v>0.03</v>
      </c>
      <c r="N47" s="37"/>
      <c r="O47" s="37">
        <v>0.01</v>
      </c>
      <c r="P47" s="37">
        <f t="shared" si="3"/>
        <v>0.08</v>
      </c>
      <c r="Q47" s="38">
        <f t="shared" si="4"/>
        <v>0.77999999999999992</v>
      </c>
      <c r="R47" s="4">
        <f t="shared" si="5"/>
        <v>40</v>
      </c>
    </row>
    <row r="48" spans="1:18" s="45" customFormat="1" ht="15.95" customHeight="1" x14ac:dyDescent="0.25">
      <c r="A48" s="216" t="s">
        <v>31</v>
      </c>
      <c r="B48" s="219" t="s">
        <v>904</v>
      </c>
      <c r="C48" s="128">
        <v>0.7</v>
      </c>
      <c r="D48" s="218">
        <v>0.02</v>
      </c>
      <c r="E48" s="218"/>
      <c r="F48" s="218"/>
      <c r="G48" s="218"/>
      <c r="H48" s="37"/>
      <c r="I48" s="37">
        <v>0.02</v>
      </c>
      <c r="J48" s="37"/>
      <c r="K48" s="37"/>
      <c r="L48" s="37"/>
      <c r="M48" s="37"/>
      <c r="N48" s="37"/>
      <c r="O48" s="37">
        <v>0.01</v>
      </c>
      <c r="P48" s="37">
        <f t="shared" si="3"/>
        <v>0.05</v>
      </c>
      <c r="Q48" s="38">
        <f t="shared" si="4"/>
        <v>0.75</v>
      </c>
      <c r="R48" s="4">
        <f t="shared" si="5"/>
        <v>40</v>
      </c>
    </row>
    <row r="49" spans="1:18" s="45" customFormat="1" ht="15.95" customHeight="1" x14ac:dyDescent="0.25">
      <c r="A49" s="216" t="s">
        <v>32</v>
      </c>
      <c r="B49" s="219" t="s">
        <v>905</v>
      </c>
      <c r="C49" s="128">
        <v>0.7</v>
      </c>
      <c r="D49" s="218">
        <v>0.02</v>
      </c>
      <c r="E49" s="218"/>
      <c r="F49" s="218"/>
      <c r="G49" s="218">
        <v>0.01</v>
      </c>
      <c r="H49" s="37"/>
      <c r="I49" s="37">
        <v>0.02</v>
      </c>
      <c r="J49" s="37"/>
      <c r="K49" s="37"/>
      <c r="L49" s="37"/>
      <c r="M49" s="37">
        <v>0.03</v>
      </c>
      <c r="N49" s="37"/>
      <c r="O49" s="37">
        <v>0.01</v>
      </c>
      <c r="P49" s="37">
        <f t="shared" si="3"/>
        <v>0.09</v>
      </c>
      <c r="Q49" s="38">
        <f t="shared" si="4"/>
        <v>0.78999999999999992</v>
      </c>
      <c r="R49" s="4">
        <f t="shared" si="5"/>
        <v>40</v>
      </c>
    </row>
    <row r="50" spans="1:18" s="45" customFormat="1" ht="15.95" customHeight="1" x14ac:dyDescent="0.25">
      <c r="A50" s="216" t="s">
        <v>33</v>
      </c>
      <c r="B50" s="219" t="s">
        <v>906</v>
      </c>
      <c r="C50" s="128">
        <v>0.7</v>
      </c>
      <c r="D50" s="218">
        <v>0.02</v>
      </c>
      <c r="E50" s="218"/>
      <c r="F50" s="218"/>
      <c r="G50" s="218"/>
      <c r="H50" s="37"/>
      <c r="I50" s="37"/>
      <c r="J50" s="37"/>
      <c r="K50" s="37"/>
      <c r="L50" s="37"/>
      <c r="M50" s="37">
        <v>0.03</v>
      </c>
      <c r="N50" s="37"/>
      <c r="O50" s="37">
        <v>0.01</v>
      </c>
      <c r="P50" s="37">
        <f t="shared" si="3"/>
        <v>6.0000000000000005E-2</v>
      </c>
      <c r="Q50" s="38">
        <f t="shared" si="4"/>
        <v>0.76</v>
      </c>
      <c r="R50" s="4">
        <f t="shared" si="5"/>
        <v>40</v>
      </c>
    </row>
    <row r="51" spans="1:18" s="45" customFormat="1" ht="15.95" customHeight="1" x14ac:dyDescent="0.25">
      <c r="A51" s="216" t="s">
        <v>34</v>
      </c>
      <c r="B51" s="219" t="s">
        <v>907</v>
      </c>
      <c r="C51" s="128">
        <v>0.7</v>
      </c>
      <c r="D51" s="218">
        <v>0.02</v>
      </c>
      <c r="E51" s="218">
        <v>0.02</v>
      </c>
      <c r="F51" s="218"/>
      <c r="G51" s="218"/>
      <c r="H51" s="37"/>
      <c r="I51" s="37">
        <v>0.02</v>
      </c>
      <c r="J51" s="37"/>
      <c r="K51" s="37"/>
      <c r="L51" s="37"/>
      <c r="M51" s="37">
        <v>0.03</v>
      </c>
      <c r="N51" s="37"/>
      <c r="O51" s="37">
        <v>0.01</v>
      </c>
      <c r="P51" s="37">
        <f t="shared" si="3"/>
        <v>9.9999999999999992E-2</v>
      </c>
      <c r="Q51" s="38">
        <f t="shared" si="4"/>
        <v>0.79999999999999993</v>
      </c>
      <c r="R51" s="4">
        <f t="shared" si="5"/>
        <v>45</v>
      </c>
    </row>
    <row r="52" spans="1:18" s="45" customFormat="1" ht="15.95" customHeight="1" x14ac:dyDescent="0.25">
      <c r="A52" s="216" t="s">
        <v>35</v>
      </c>
      <c r="B52" s="219" t="s">
        <v>908</v>
      </c>
      <c r="C52" s="128">
        <v>0.7</v>
      </c>
      <c r="D52" s="218"/>
      <c r="E52" s="218">
        <v>0.02</v>
      </c>
      <c r="F52" s="218"/>
      <c r="G52" s="218"/>
      <c r="H52" s="37"/>
      <c r="I52" s="37">
        <v>0.02</v>
      </c>
      <c r="J52" s="451" t="s">
        <v>433</v>
      </c>
      <c r="K52" s="452"/>
      <c r="L52" s="452"/>
      <c r="M52" s="453"/>
      <c r="N52" s="37">
        <v>0.05</v>
      </c>
      <c r="O52" s="37">
        <v>0.01</v>
      </c>
      <c r="P52" s="37">
        <f t="shared" si="3"/>
        <v>9.9999999999999992E-2</v>
      </c>
      <c r="Q52" s="38">
        <f t="shared" si="4"/>
        <v>0.79999999999999993</v>
      </c>
      <c r="R52" s="4">
        <f t="shared" si="5"/>
        <v>45</v>
      </c>
    </row>
    <row r="53" spans="1:18" s="45" customFormat="1" ht="15.95" customHeight="1" x14ac:dyDescent="0.25">
      <c r="A53" s="216" t="s">
        <v>36</v>
      </c>
      <c r="B53" s="217" t="s">
        <v>909</v>
      </c>
      <c r="C53" s="128">
        <v>0.7</v>
      </c>
      <c r="D53" s="218">
        <v>0.02</v>
      </c>
      <c r="E53" s="218"/>
      <c r="F53" s="218"/>
      <c r="G53" s="218"/>
      <c r="H53" s="37"/>
      <c r="I53" s="37"/>
      <c r="J53" s="37"/>
      <c r="K53" s="37"/>
      <c r="L53" s="37"/>
      <c r="M53" s="37"/>
      <c r="N53" s="37"/>
      <c r="O53" s="37">
        <v>0.01</v>
      </c>
      <c r="P53" s="37">
        <f t="shared" si="3"/>
        <v>0.03</v>
      </c>
      <c r="Q53" s="38">
        <f t="shared" si="4"/>
        <v>0.73</v>
      </c>
      <c r="R53" s="4">
        <f t="shared" si="5"/>
        <v>40</v>
      </c>
    </row>
    <row r="54" spans="1:18" s="45" customFormat="1" ht="15.95" customHeight="1" x14ac:dyDescent="0.25">
      <c r="A54" s="216" t="s">
        <v>37</v>
      </c>
      <c r="B54" s="217" t="s">
        <v>910</v>
      </c>
      <c r="C54" s="128">
        <v>0.7</v>
      </c>
      <c r="D54" s="218">
        <v>0.02</v>
      </c>
      <c r="E54" s="218">
        <v>0.02</v>
      </c>
      <c r="F54" s="218"/>
      <c r="G54" s="218"/>
      <c r="H54" s="37"/>
      <c r="I54" s="37"/>
      <c r="J54" s="37"/>
      <c r="K54" s="37"/>
      <c r="L54" s="37"/>
      <c r="M54" s="220">
        <v>0.03</v>
      </c>
      <c r="N54" s="37"/>
      <c r="O54" s="37">
        <v>0.01</v>
      </c>
      <c r="P54" s="37">
        <f t="shared" si="3"/>
        <v>0.08</v>
      </c>
      <c r="Q54" s="38">
        <f t="shared" si="4"/>
        <v>0.77999999999999992</v>
      </c>
      <c r="R54" s="4">
        <f t="shared" si="5"/>
        <v>40</v>
      </c>
    </row>
    <row r="55" spans="1:18" ht="15.75" x14ac:dyDescent="0.25">
      <c r="F55" s="378"/>
      <c r="G55" s="378"/>
      <c r="H55" s="378"/>
      <c r="I55" s="378"/>
      <c r="J55" s="378"/>
      <c r="K55" s="378"/>
      <c r="L55" s="378"/>
      <c r="M55" s="378"/>
      <c r="N55" s="378"/>
      <c r="O55" s="378"/>
      <c r="P55" s="378"/>
      <c r="Q55" s="378"/>
      <c r="R55" s="378"/>
    </row>
  </sheetData>
  <mergeCells count="15">
    <mergeCell ref="F35:R35"/>
    <mergeCell ref="F55:R55"/>
    <mergeCell ref="J52:M52"/>
    <mergeCell ref="H6:O6"/>
    <mergeCell ref="P6:P7"/>
    <mergeCell ref="A1:E1"/>
    <mergeCell ref="A3:R3"/>
    <mergeCell ref="A4:R4"/>
    <mergeCell ref="A5:A7"/>
    <mergeCell ref="B5:B7"/>
    <mergeCell ref="C5:C7"/>
    <mergeCell ref="D5:P5"/>
    <mergeCell ref="Q5:Q7"/>
    <mergeCell ref="R5:R7"/>
    <mergeCell ref="D6:G6"/>
  </mergeCells>
  <pageMargins left="0.32" right="0.27" top="0.36" bottom="0.42" header="0.2" footer="0.2"/>
  <pageSetup paperSize="9" scale="95" orientation="landscape"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Q48"/>
  <sheetViews>
    <sheetView topLeftCell="A4" zoomScale="115" zoomScaleNormal="115" workbookViewId="0">
      <pane xSplit="13" ySplit="4" topLeftCell="N8" activePane="bottomRight" state="frozen"/>
      <selection activeCell="A4" sqref="A4"/>
      <selection pane="topRight" activeCell="N4" sqref="N4"/>
      <selection pane="bottomLeft" activeCell="A8" sqref="A8"/>
      <selection pane="bottomRight" activeCell="B41" sqref="B41:D41"/>
    </sheetView>
  </sheetViews>
  <sheetFormatPr defaultRowHeight="15" x14ac:dyDescent="0.25"/>
  <cols>
    <col min="1" max="1" width="5.28515625" customWidth="1"/>
    <col min="2" max="2" width="26.140625" customWidth="1"/>
    <col min="3" max="3" width="13.28515625" style="1" customWidth="1"/>
    <col min="4" max="4" width="9.140625" customWidth="1"/>
    <col min="5" max="5" width="9.140625" style="24" customWidth="1"/>
    <col min="6" max="6" width="8.140625" style="24" customWidth="1"/>
    <col min="7" max="7" width="7.7109375" style="24" customWidth="1"/>
    <col min="8" max="8" width="7.85546875" style="24" customWidth="1"/>
    <col min="9" max="9" width="8.5703125" style="24" customWidth="1"/>
    <col min="10" max="10" width="7.140625" style="24" customWidth="1"/>
    <col min="11" max="11" width="7.5703125" style="24" customWidth="1"/>
    <col min="12" max="12" width="9.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387" t="s">
        <v>292</v>
      </c>
      <c r="B1" s="387"/>
      <c r="C1" s="387"/>
      <c r="D1" s="387"/>
      <c r="E1" s="387"/>
      <c r="F1" s="18"/>
      <c r="G1" s="18"/>
      <c r="H1" s="18"/>
      <c r="I1" s="18"/>
      <c r="J1" s="18"/>
      <c r="K1" s="18"/>
      <c r="L1" s="5"/>
      <c r="M1" s="5"/>
      <c r="N1" s="5"/>
    </row>
    <row r="2" spans="1:17" ht="7.5" customHeight="1" x14ac:dyDescent="0.25">
      <c r="A2" s="3"/>
      <c r="B2" s="3"/>
      <c r="C2" s="18"/>
      <c r="D2" s="5"/>
      <c r="E2" s="18"/>
      <c r="F2" s="18"/>
      <c r="G2" s="18"/>
      <c r="H2" s="18"/>
      <c r="I2" s="18"/>
      <c r="J2" s="18"/>
      <c r="K2" s="18"/>
      <c r="L2" s="5"/>
      <c r="M2" s="5"/>
      <c r="N2" s="5"/>
    </row>
    <row r="3" spans="1:17" ht="21.75" customHeight="1" x14ac:dyDescent="0.3">
      <c r="A3" s="388" t="s">
        <v>18</v>
      </c>
      <c r="B3" s="388"/>
      <c r="C3" s="388"/>
      <c r="D3" s="388"/>
      <c r="E3" s="388"/>
      <c r="F3" s="388"/>
      <c r="G3" s="388"/>
      <c r="H3" s="388"/>
      <c r="I3" s="388"/>
      <c r="J3" s="388"/>
      <c r="K3" s="388"/>
      <c r="L3" s="388"/>
      <c r="M3" s="388"/>
      <c r="N3" s="388"/>
      <c r="P3" s="10">
        <v>0.3</v>
      </c>
      <c r="Q3" s="11">
        <v>9</v>
      </c>
    </row>
    <row r="4" spans="1:17" ht="7.5" customHeight="1" x14ac:dyDescent="0.3">
      <c r="A4" s="389"/>
      <c r="B4" s="389"/>
      <c r="C4" s="389"/>
      <c r="D4" s="389"/>
      <c r="E4" s="389"/>
      <c r="F4" s="389"/>
      <c r="G4" s="389"/>
      <c r="H4" s="389"/>
      <c r="I4" s="389"/>
      <c r="J4" s="389"/>
      <c r="K4" s="389"/>
      <c r="L4" s="389"/>
      <c r="M4" s="389"/>
      <c r="N4" s="389"/>
      <c r="P4" s="11">
        <f>(Q4*P3)/Q3</f>
        <v>3.3333333333333333E-2</v>
      </c>
      <c r="Q4" s="11">
        <v>1</v>
      </c>
    </row>
    <row r="5" spans="1:17" s="1" customFormat="1" ht="21.75" customHeight="1" x14ac:dyDescent="0.25">
      <c r="A5" s="390" t="s">
        <v>0</v>
      </c>
      <c r="B5" s="390" t="s">
        <v>1</v>
      </c>
      <c r="C5" s="396" t="s">
        <v>17</v>
      </c>
      <c r="D5" s="380" t="s">
        <v>2</v>
      </c>
      <c r="E5" s="381"/>
      <c r="F5" s="381"/>
      <c r="G5" s="381"/>
      <c r="H5" s="381"/>
      <c r="I5" s="381"/>
      <c r="J5" s="381"/>
      <c r="K5" s="381"/>
      <c r="L5" s="399"/>
      <c r="M5" s="400" t="s">
        <v>3</v>
      </c>
      <c r="N5" s="393" t="s">
        <v>4</v>
      </c>
    </row>
    <row r="6" spans="1:17" s="1" customFormat="1" ht="36.75" customHeight="1" x14ac:dyDescent="0.25">
      <c r="A6" s="391"/>
      <c r="B6" s="391"/>
      <c r="C6" s="397"/>
      <c r="D6" s="379" t="s">
        <v>293</v>
      </c>
      <c r="E6" s="379"/>
      <c r="F6" s="379"/>
      <c r="G6" s="380"/>
      <c r="H6" s="406" t="s">
        <v>294</v>
      </c>
      <c r="I6" s="379"/>
      <c r="J6" s="379"/>
      <c r="K6" s="379"/>
      <c r="L6" s="403" t="s">
        <v>295</v>
      </c>
      <c r="M6" s="401"/>
      <c r="N6" s="394"/>
    </row>
    <row r="7" spans="1:17" s="1" customFormat="1" ht="51.95" customHeight="1" x14ac:dyDescent="0.25">
      <c r="A7" s="392"/>
      <c r="B7" s="392"/>
      <c r="C7" s="398"/>
      <c r="D7" s="7" t="s">
        <v>296</v>
      </c>
      <c r="E7" s="12" t="s">
        <v>308</v>
      </c>
      <c r="F7" s="8" t="s">
        <v>406</v>
      </c>
      <c r="G7" s="168" t="s">
        <v>297</v>
      </c>
      <c r="H7" s="181" t="s">
        <v>84</v>
      </c>
      <c r="I7" s="7" t="s">
        <v>85</v>
      </c>
      <c r="J7" s="76" t="s">
        <v>86</v>
      </c>
      <c r="K7" s="76" t="s">
        <v>87</v>
      </c>
      <c r="L7" s="403"/>
      <c r="M7" s="402"/>
      <c r="N7" s="395"/>
    </row>
    <row r="8" spans="1:17" s="45" customFormat="1" ht="15.95" customHeight="1" x14ac:dyDescent="0.25">
      <c r="A8" s="21" t="s">
        <v>19</v>
      </c>
      <c r="B8" s="23" t="s">
        <v>45</v>
      </c>
      <c r="C8" s="9">
        <v>0.7</v>
      </c>
      <c r="D8" s="14">
        <v>0.02</v>
      </c>
      <c r="E8" s="14">
        <v>0.02</v>
      </c>
      <c r="F8" s="13">
        <v>0.02</v>
      </c>
      <c r="G8" s="167">
        <v>0.01</v>
      </c>
      <c r="H8" s="182">
        <v>0.08</v>
      </c>
      <c r="I8" s="14"/>
      <c r="J8" s="14">
        <v>0.06</v>
      </c>
      <c r="K8" s="14">
        <v>0.02</v>
      </c>
      <c r="L8" s="14">
        <f t="shared" ref="L8:L33" si="0">SUM(D8:K8)</f>
        <v>0.22999999999999998</v>
      </c>
      <c r="M8" s="15">
        <f t="shared" ref="M8:M33" si="1">C8+L8</f>
        <v>0.92999999999999994</v>
      </c>
      <c r="N8" s="4">
        <f>IF(M8&gt;=90%,50,IF(AND(80%&lt;=M8,M8&lt;90%),45,IF(AND(70%&lt;=M8,M8&lt;80%),40,IF(AND(60%&lt;=M8,M8&lt;70%),30,IF(AND(50%&lt;=M8,M8&lt;60%),25,IF(M8&lt;50%,0,""))))))</f>
        <v>50</v>
      </c>
    </row>
    <row r="9" spans="1:17" s="45" customFormat="1" ht="15.95" customHeight="1" x14ac:dyDescent="0.25">
      <c r="A9" s="21" t="s">
        <v>20</v>
      </c>
      <c r="B9" s="26" t="s">
        <v>46</v>
      </c>
      <c r="C9" s="9">
        <v>0.7</v>
      </c>
      <c r="D9" s="14"/>
      <c r="E9" s="14"/>
      <c r="F9" s="13">
        <v>0.02</v>
      </c>
      <c r="G9" s="167"/>
      <c r="H9" s="182">
        <v>0.06</v>
      </c>
      <c r="I9" s="14">
        <v>0.04</v>
      </c>
      <c r="J9" s="14">
        <v>0.06</v>
      </c>
      <c r="K9" s="14"/>
      <c r="L9" s="14">
        <f t="shared" si="0"/>
        <v>0.18</v>
      </c>
      <c r="M9" s="15">
        <f t="shared" si="1"/>
        <v>0.87999999999999989</v>
      </c>
      <c r="N9" s="4">
        <f t="shared" ref="N9:N33" si="2">IF(M9&gt;=90%,50,IF(AND(80%&lt;=M9,M9&lt;90%),45,IF(AND(70%&lt;=M9,M9&lt;80%),40,IF(AND(60%&lt;=M9,M9&lt;70%),30,IF(AND(50%&lt;=M9,M9&lt;60%),25,IF(M9&lt;50%,0,""))))))</f>
        <v>45</v>
      </c>
    </row>
    <row r="10" spans="1:17" s="45" customFormat="1" ht="15.95" customHeight="1" x14ac:dyDescent="0.25">
      <c r="A10" s="21" t="s">
        <v>21</v>
      </c>
      <c r="B10" s="84" t="s">
        <v>47</v>
      </c>
      <c r="C10" s="9">
        <v>0.7</v>
      </c>
      <c r="D10" s="14"/>
      <c r="E10" s="14"/>
      <c r="F10" s="13">
        <v>0.02</v>
      </c>
      <c r="G10" s="167">
        <v>0.01</v>
      </c>
      <c r="H10" s="182">
        <v>0.02</v>
      </c>
      <c r="I10" s="14"/>
      <c r="J10" s="14">
        <v>0.03</v>
      </c>
      <c r="K10" s="14">
        <v>0.02</v>
      </c>
      <c r="L10" s="14">
        <f t="shared" si="0"/>
        <v>0.1</v>
      </c>
      <c r="M10" s="15">
        <f t="shared" si="1"/>
        <v>0.79999999999999993</v>
      </c>
      <c r="N10" s="4">
        <f t="shared" si="2"/>
        <v>45</v>
      </c>
    </row>
    <row r="11" spans="1:17" s="45" customFormat="1" ht="15.95" customHeight="1" x14ac:dyDescent="0.25">
      <c r="A11" s="21" t="s">
        <v>22</v>
      </c>
      <c r="B11" s="23" t="s">
        <v>48</v>
      </c>
      <c r="C11" s="9">
        <v>0.7</v>
      </c>
      <c r="D11" s="14"/>
      <c r="E11" s="14"/>
      <c r="F11" s="13">
        <v>0.02</v>
      </c>
      <c r="G11" s="167">
        <v>0.01</v>
      </c>
      <c r="H11" s="182"/>
      <c r="I11" s="14"/>
      <c r="J11" s="14">
        <v>0.03</v>
      </c>
      <c r="K11" s="14">
        <v>0.02</v>
      </c>
      <c r="L11" s="14">
        <f t="shared" si="0"/>
        <v>0.08</v>
      </c>
      <c r="M11" s="15">
        <f t="shared" si="1"/>
        <v>0.77999999999999992</v>
      </c>
      <c r="N11" s="4">
        <f t="shared" si="2"/>
        <v>40</v>
      </c>
    </row>
    <row r="12" spans="1:17" s="45" customFormat="1" ht="15.95" customHeight="1" x14ac:dyDescent="0.25">
      <c r="A12" s="21" t="s">
        <v>23</v>
      </c>
      <c r="B12" s="85" t="s">
        <v>49</v>
      </c>
      <c r="C12" s="9">
        <v>0.7</v>
      </c>
      <c r="D12" s="14">
        <v>0.02</v>
      </c>
      <c r="E12" s="14"/>
      <c r="F12" s="13">
        <v>0.02</v>
      </c>
      <c r="G12" s="167"/>
      <c r="H12" s="182">
        <v>0.02</v>
      </c>
      <c r="I12" s="14">
        <v>0.04</v>
      </c>
      <c r="J12" s="14">
        <v>0.03</v>
      </c>
      <c r="K12" s="14"/>
      <c r="L12" s="14">
        <f t="shared" si="0"/>
        <v>0.13</v>
      </c>
      <c r="M12" s="15">
        <f t="shared" si="1"/>
        <v>0.83</v>
      </c>
      <c r="N12" s="4">
        <f t="shared" si="2"/>
        <v>45</v>
      </c>
    </row>
    <row r="13" spans="1:17" s="45" customFormat="1" ht="15.95" customHeight="1" x14ac:dyDescent="0.25">
      <c r="A13" s="21" t="s">
        <v>24</v>
      </c>
      <c r="B13" s="86" t="s">
        <v>50</v>
      </c>
      <c r="C13" s="9">
        <v>0.7</v>
      </c>
      <c r="D13" s="14">
        <v>0.03</v>
      </c>
      <c r="E13" s="14"/>
      <c r="F13" s="13">
        <v>0.02</v>
      </c>
      <c r="G13" s="167"/>
      <c r="H13" s="182">
        <v>0.02</v>
      </c>
      <c r="I13" s="14">
        <v>0.04</v>
      </c>
      <c r="J13" s="14">
        <v>0.06</v>
      </c>
      <c r="K13" s="14"/>
      <c r="L13" s="14">
        <f t="shared" si="0"/>
        <v>0.17</v>
      </c>
      <c r="M13" s="15">
        <f t="shared" si="1"/>
        <v>0.87</v>
      </c>
      <c r="N13" s="4">
        <f t="shared" si="2"/>
        <v>45</v>
      </c>
    </row>
    <row r="14" spans="1:17" s="45" customFormat="1" ht="15.95" customHeight="1" x14ac:dyDescent="0.25">
      <c r="A14" s="21" t="s">
        <v>25</v>
      </c>
      <c r="B14" s="86" t="s">
        <v>51</v>
      </c>
      <c r="C14" s="9">
        <v>0.7</v>
      </c>
      <c r="D14" s="14"/>
      <c r="E14" s="14"/>
      <c r="F14" s="172"/>
      <c r="G14" s="167"/>
      <c r="H14" s="182"/>
      <c r="I14" s="14"/>
      <c r="J14" s="14"/>
      <c r="K14" s="14"/>
      <c r="L14" s="14">
        <f t="shared" si="0"/>
        <v>0</v>
      </c>
      <c r="M14" s="15">
        <f t="shared" si="1"/>
        <v>0.7</v>
      </c>
      <c r="N14" s="4">
        <f t="shared" si="2"/>
        <v>40</v>
      </c>
    </row>
    <row r="15" spans="1:17" s="45" customFormat="1" ht="15.95" customHeight="1" x14ac:dyDescent="0.25">
      <c r="A15" s="21" t="s">
        <v>26</v>
      </c>
      <c r="B15" s="26" t="s">
        <v>52</v>
      </c>
      <c r="C15" s="9">
        <v>0.7</v>
      </c>
      <c r="D15" s="14">
        <v>0.02</v>
      </c>
      <c r="E15" s="14"/>
      <c r="F15" s="13">
        <v>0.02</v>
      </c>
      <c r="G15" s="167"/>
      <c r="H15" s="182"/>
      <c r="I15" s="14">
        <v>0.04</v>
      </c>
      <c r="J15" s="14">
        <v>0.02</v>
      </c>
      <c r="K15" s="14"/>
      <c r="L15" s="14">
        <f t="shared" si="0"/>
        <v>0.1</v>
      </c>
      <c r="M15" s="15">
        <f t="shared" si="1"/>
        <v>0.79999999999999993</v>
      </c>
      <c r="N15" s="4">
        <f t="shared" si="2"/>
        <v>45</v>
      </c>
    </row>
    <row r="16" spans="1:17" s="45" customFormat="1" ht="15.95" customHeight="1" x14ac:dyDescent="0.25">
      <c r="A16" s="21" t="s">
        <v>27</v>
      </c>
      <c r="B16" s="26" t="s">
        <v>53</v>
      </c>
      <c r="C16" s="9">
        <v>0.7</v>
      </c>
      <c r="D16" s="14">
        <v>0.02</v>
      </c>
      <c r="E16" s="14"/>
      <c r="F16" s="13">
        <v>0.02</v>
      </c>
      <c r="G16" s="167"/>
      <c r="H16" s="182"/>
      <c r="I16" s="14">
        <v>0.04</v>
      </c>
      <c r="J16" s="14">
        <v>0.03</v>
      </c>
      <c r="K16" s="14"/>
      <c r="L16" s="14">
        <f t="shared" si="0"/>
        <v>0.11</v>
      </c>
      <c r="M16" s="15">
        <f t="shared" si="1"/>
        <v>0.80999999999999994</v>
      </c>
      <c r="N16" s="4">
        <f t="shared" si="2"/>
        <v>45</v>
      </c>
    </row>
    <row r="17" spans="1:14" s="45" customFormat="1" ht="15.95" customHeight="1" x14ac:dyDescent="0.25">
      <c r="A17" s="21" t="s">
        <v>28</v>
      </c>
      <c r="B17" s="86" t="s">
        <v>54</v>
      </c>
      <c r="C17" s="9">
        <v>0.7</v>
      </c>
      <c r="D17" s="14">
        <v>0.02</v>
      </c>
      <c r="E17" s="14"/>
      <c r="F17" s="13">
        <v>0.02</v>
      </c>
      <c r="G17" s="167"/>
      <c r="H17" s="182">
        <v>0.04</v>
      </c>
      <c r="I17" s="14"/>
      <c r="J17" s="14">
        <v>0.03</v>
      </c>
      <c r="K17" s="14"/>
      <c r="L17" s="14">
        <f t="shared" si="0"/>
        <v>0.11</v>
      </c>
      <c r="M17" s="15">
        <f t="shared" si="1"/>
        <v>0.80999999999999994</v>
      </c>
      <c r="N17" s="4">
        <f t="shared" si="2"/>
        <v>45</v>
      </c>
    </row>
    <row r="18" spans="1:14" s="45" customFormat="1" ht="15.95" customHeight="1" x14ac:dyDescent="0.25">
      <c r="A18" s="21" t="s">
        <v>29</v>
      </c>
      <c r="B18" s="26" t="s">
        <v>55</v>
      </c>
      <c r="C18" s="9">
        <v>0.7</v>
      </c>
      <c r="D18" s="14"/>
      <c r="E18" s="14"/>
      <c r="F18" s="172"/>
      <c r="G18" s="167"/>
      <c r="H18" s="182"/>
      <c r="I18" s="14"/>
      <c r="J18" s="14"/>
      <c r="K18" s="14"/>
      <c r="L18" s="14">
        <f t="shared" si="0"/>
        <v>0</v>
      </c>
      <c r="M18" s="15">
        <f t="shared" si="1"/>
        <v>0.7</v>
      </c>
      <c r="N18" s="4">
        <f t="shared" si="2"/>
        <v>40</v>
      </c>
    </row>
    <row r="19" spans="1:14" s="45" customFormat="1" ht="15.95" customHeight="1" x14ac:dyDescent="0.25">
      <c r="A19" s="21" t="s">
        <v>30</v>
      </c>
      <c r="B19" s="26" t="s">
        <v>56</v>
      </c>
      <c r="C19" s="9">
        <v>0.7</v>
      </c>
      <c r="D19" s="14">
        <v>0.02</v>
      </c>
      <c r="E19" s="14"/>
      <c r="F19" s="13">
        <v>0.02</v>
      </c>
      <c r="G19" s="167">
        <v>0.01</v>
      </c>
      <c r="H19" s="182"/>
      <c r="I19" s="14">
        <v>0.04</v>
      </c>
      <c r="J19" s="14">
        <v>0.03</v>
      </c>
      <c r="K19" s="14">
        <v>0.02</v>
      </c>
      <c r="L19" s="14">
        <f t="shared" si="0"/>
        <v>0.13999999999999999</v>
      </c>
      <c r="M19" s="15">
        <f t="shared" si="1"/>
        <v>0.84</v>
      </c>
      <c r="N19" s="4">
        <f t="shared" si="2"/>
        <v>45</v>
      </c>
    </row>
    <row r="20" spans="1:14" s="45" customFormat="1" ht="15.95" customHeight="1" x14ac:dyDescent="0.25">
      <c r="A20" s="21" t="s">
        <v>31</v>
      </c>
      <c r="B20" s="86" t="s">
        <v>57</v>
      </c>
      <c r="C20" s="9">
        <v>0.7</v>
      </c>
      <c r="D20" s="14">
        <v>0.03</v>
      </c>
      <c r="E20" s="14"/>
      <c r="F20" s="13">
        <v>0.02</v>
      </c>
      <c r="G20" s="167"/>
      <c r="H20" s="182"/>
      <c r="I20" s="14">
        <v>0.04</v>
      </c>
      <c r="J20" s="14">
        <v>0.03</v>
      </c>
      <c r="K20" s="14"/>
      <c r="L20" s="14">
        <f t="shared" si="0"/>
        <v>0.12</v>
      </c>
      <c r="M20" s="15">
        <f t="shared" si="1"/>
        <v>0.82</v>
      </c>
      <c r="N20" s="4">
        <f t="shared" si="2"/>
        <v>45</v>
      </c>
    </row>
    <row r="21" spans="1:14" s="1" customFormat="1" ht="15.95" customHeight="1" x14ac:dyDescent="0.25">
      <c r="A21" s="21" t="s">
        <v>32</v>
      </c>
      <c r="B21" s="22" t="s">
        <v>58</v>
      </c>
      <c r="C21" s="9">
        <v>0.7</v>
      </c>
      <c r="D21" s="14">
        <v>0.03</v>
      </c>
      <c r="E21" s="14"/>
      <c r="F21" s="13">
        <v>0.02</v>
      </c>
      <c r="G21" s="167"/>
      <c r="H21" s="182"/>
      <c r="I21" s="14">
        <v>0.04</v>
      </c>
      <c r="J21" s="14">
        <v>0.03</v>
      </c>
      <c r="K21" s="14"/>
      <c r="L21" s="14">
        <f t="shared" si="0"/>
        <v>0.12</v>
      </c>
      <c r="M21" s="15">
        <f t="shared" si="1"/>
        <v>0.82</v>
      </c>
      <c r="N21" s="4">
        <f t="shared" si="2"/>
        <v>45</v>
      </c>
    </row>
    <row r="22" spans="1:14" s="45" customFormat="1" ht="15.95" customHeight="1" x14ac:dyDescent="0.25">
      <c r="A22" s="21" t="s">
        <v>33</v>
      </c>
      <c r="B22" s="26" t="s">
        <v>59</v>
      </c>
      <c r="C22" s="9">
        <v>0.7</v>
      </c>
      <c r="D22" s="14">
        <v>0.02</v>
      </c>
      <c r="E22" s="14"/>
      <c r="F22" s="13">
        <v>0.02</v>
      </c>
      <c r="G22" s="167"/>
      <c r="H22" s="182"/>
      <c r="I22" s="14">
        <v>0.04</v>
      </c>
      <c r="J22" s="14">
        <v>0.03</v>
      </c>
      <c r="K22" s="14"/>
      <c r="L22" s="14">
        <f t="shared" si="0"/>
        <v>0.11</v>
      </c>
      <c r="M22" s="15">
        <f t="shared" si="1"/>
        <v>0.80999999999999994</v>
      </c>
      <c r="N22" s="4">
        <f t="shared" si="2"/>
        <v>45</v>
      </c>
    </row>
    <row r="23" spans="1:14" s="45" customFormat="1" ht="15.95" customHeight="1" x14ac:dyDescent="0.25">
      <c r="A23" s="21" t="s">
        <v>34</v>
      </c>
      <c r="B23" s="26" t="s">
        <v>60</v>
      </c>
      <c r="C23" s="9">
        <v>0.7</v>
      </c>
      <c r="D23" s="14"/>
      <c r="E23" s="14"/>
      <c r="F23" s="13">
        <v>0.02</v>
      </c>
      <c r="G23" s="167">
        <v>0.01</v>
      </c>
      <c r="H23" s="182"/>
      <c r="I23" s="14"/>
      <c r="J23" s="14">
        <v>0.03</v>
      </c>
      <c r="K23" s="14">
        <v>0.02</v>
      </c>
      <c r="L23" s="14">
        <f t="shared" si="0"/>
        <v>0.08</v>
      </c>
      <c r="M23" s="15">
        <f t="shared" si="1"/>
        <v>0.77999999999999992</v>
      </c>
      <c r="N23" s="4">
        <f t="shared" si="2"/>
        <v>40</v>
      </c>
    </row>
    <row r="24" spans="1:14" s="45" customFormat="1" ht="15.95" customHeight="1" x14ac:dyDescent="0.25">
      <c r="A24" s="21" t="s">
        <v>35</v>
      </c>
      <c r="B24" s="26" t="s">
        <v>61</v>
      </c>
      <c r="C24" s="9">
        <v>0.7</v>
      </c>
      <c r="D24" s="14"/>
      <c r="E24" s="14">
        <v>0.02</v>
      </c>
      <c r="F24" s="172"/>
      <c r="G24" s="167">
        <v>0.01</v>
      </c>
      <c r="H24" s="182"/>
      <c r="I24" s="14"/>
      <c r="J24" s="14">
        <v>0.03</v>
      </c>
      <c r="K24" s="14">
        <v>0.02</v>
      </c>
      <c r="L24" s="14">
        <f t="shared" si="0"/>
        <v>0.08</v>
      </c>
      <c r="M24" s="15">
        <f t="shared" si="1"/>
        <v>0.77999999999999992</v>
      </c>
      <c r="N24" s="4">
        <f t="shared" si="2"/>
        <v>40</v>
      </c>
    </row>
    <row r="25" spans="1:14" s="45" customFormat="1" ht="15.95" customHeight="1" x14ac:dyDescent="0.25">
      <c r="A25" s="21" t="s">
        <v>36</v>
      </c>
      <c r="B25" s="26" t="s">
        <v>62</v>
      </c>
      <c r="C25" s="9">
        <v>0.7</v>
      </c>
      <c r="D25" s="14"/>
      <c r="E25" s="14"/>
      <c r="F25" s="172"/>
      <c r="G25" s="167">
        <v>0.01</v>
      </c>
      <c r="H25" s="182"/>
      <c r="I25" s="14"/>
      <c r="J25" s="14">
        <v>0.03</v>
      </c>
      <c r="K25" s="14">
        <v>0.02</v>
      </c>
      <c r="L25" s="14">
        <f t="shared" si="0"/>
        <v>0.06</v>
      </c>
      <c r="M25" s="15">
        <f t="shared" si="1"/>
        <v>0.76</v>
      </c>
      <c r="N25" s="4">
        <f t="shared" si="2"/>
        <v>40</v>
      </c>
    </row>
    <row r="26" spans="1:14" s="45" customFormat="1" ht="15.95" customHeight="1" x14ac:dyDescent="0.25">
      <c r="A26" s="21" t="s">
        <v>37</v>
      </c>
      <c r="B26" s="26" t="s">
        <v>63</v>
      </c>
      <c r="C26" s="9">
        <v>0.7</v>
      </c>
      <c r="D26" s="14">
        <v>0.02</v>
      </c>
      <c r="E26" s="14"/>
      <c r="F26" s="172"/>
      <c r="G26" s="167">
        <v>0.01</v>
      </c>
      <c r="H26" s="182"/>
      <c r="I26" s="14"/>
      <c r="J26" s="14">
        <v>0.03</v>
      </c>
      <c r="K26" s="14">
        <v>0.02</v>
      </c>
      <c r="L26" s="14">
        <f t="shared" si="0"/>
        <v>0.08</v>
      </c>
      <c r="M26" s="15">
        <f t="shared" si="1"/>
        <v>0.77999999999999992</v>
      </c>
      <c r="N26" s="4">
        <f t="shared" si="2"/>
        <v>40</v>
      </c>
    </row>
    <row r="27" spans="1:14" s="45" customFormat="1" ht="15.95" customHeight="1" x14ac:dyDescent="0.25">
      <c r="A27" s="21" t="s">
        <v>38</v>
      </c>
      <c r="B27" s="26" t="s">
        <v>64</v>
      </c>
      <c r="C27" s="9">
        <v>0.7</v>
      </c>
      <c r="D27" s="14"/>
      <c r="E27" s="14"/>
      <c r="F27" s="13">
        <v>0.02</v>
      </c>
      <c r="G27" s="167">
        <v>0.01</v>
      </c>
      <c r="H27" s="182"/>
      <c r="I27" s="14"/>
      <c r="J27" s="14">
        <v>0.03</v>
      </c>
      <c r="K27" s="14">
        <v>0.02</v>
      </c>
      <c r="L27" s="14">
        <f t="shared" si="0"/>
        <v>0.08</v>
      </c>
      <c r="M27" s="15">
        <f t="shared" si="1"/>
        <v>0.77999999999999992</v>
      </c>
      <c r="N27" s="4">
        <f t="shared" si="2"/>
        <v>40</v>
      </c>
    </row>
    <row r="28" spans="1:14" s="45" customFormat="1" ht="15.95" customHeight="1" x14ac:dyDescent="0.25">
      <c r="A28" s="21" t="s">
        <v>39</v>
      </c>
      <c r="B28" s="26" t="s">
        <v>65</v>
      </c>
      <c r="C28" s="9">
        <v>0.7</v>
      </c>
      <c r="D28" s="14"/>
      <c r="E28" s="14"/>
      <c r="F28" s="13"/>
      <c r="G28" s="167">
        <v>0.01</v>
      </c>
      <c r="H28" s="182"/>
      <c r="I28" s="14"/>
      <c r="J28" s="14">
        <v>0.03</v>
      </c>
      <c r="K28" s="14">
        <v>0.02</v>
      </c>
      <c r="L28" s="14">
        <f t="shared" si="0"/>
        <v>0.06</v>
      </c>
      <c r="M28" s="15">
        <f t="shared" si="1"/>
        <v>0.76</v>
      </c>
      <c r="N28" s="4">
        <f t="shared" si="2"/>
        <v>40</v>
      </c>
    </row>
    <row r="29" spans="1:14" s="45" customFormat="1" ht="15.95" customHeight="1" x14ac:dyDescent="0.25">
      <c r="A29" s="21" t="s">
        <v>40</v>
      </c>
      <c r="B29" s="26" t="s">
        <v>66</v>
      </c>
      <c r="C29" s="9">
        <v>0.7</v>
      </c>
      <c r="D29" s="14">
        <v>0.02</v>
      </c>
      <c r="E29" s="14">
        <v>0.02</v>
      </c>
      <c r="F29" s="172"/>
      <c r="G29" s="167">
        <v>0.01</v>
      </c>
      <c r="H29" s="182"/>
      <c r="I29" s="14"/>
      <c r="J29" s="14">
        <v>0.03</v>
      </c>
      <c r="K29" s="14">
        <v>0.02</v>
      </c>
      <c r="L29" s="14">
        <f t="shared" si="0"/>
        <v>0.1</v>
      </c>
      <c r="M29" s="15">
        <f t="shared" si="1"/>
        <v>0.79999999999999993</v>
      </c>
      <c r="N29" s="4">
        <f t="shared" si="2"/>
        <v>45</v>
      </c>
    </row>
    <row r="30" spans="1:14" s="45" customFormat="1" ht="15.95" customHeight="1" x14ac:dyDescent="0.25">
      <c r="A30" s="21" t="s">
        <v>41</v>
      </c>
      <c r="B30" s="26" t="s">
        <v>67</v>
      </c>
      <c r="C30" s="9">
        <v>0.7</v>
      </c>
      <c r="D30" s="14">
        <v>0.02</v>
      </c>
      <c r="E30" s="14"/>
      <c r="F30" s="13">
        <v>0.02</v>
      </c>
      <c r="G30" s="167">
        <v>0.01</v>
      </c>
      <c r="H30" s="182"/>
      <c r="I30" s="14"/>
      <c r="J30" s="14">
        <v>0.03</v>
      </c>
      <c r="K30" s="14">
        <v>0.02</v>
      </c>
      <c r="L30" s="14">
        <f t="shared" si="0"/>
        <v>0.1</v>
      </c>
      <c r="M30" s="15">
        <f t="shared" si="1"/>
        <v>0.79999999999999993</v>
      </c>
      <c r="N30" s="4">
        <f t="shared" si="2"/>
        <v>45</v>
      </c>
    </row>
    <row r="31" spans="1:14" s="45" customFormat="1" ht="15.95" customHeight="1" x14ac:dyDescent="0.25">
      <c r="A31" s="21" t="s">
        <v>42</v>
      </c>
      <c r="B31" s="26" t="s">
        <v>68</v>
      </c>
      <c r="C31" s="9">
        <v>0.7</v>
      </c>
      <c r="D31" s="14"/>
      <c r="E31" s="14"/>
      <c r="F31" s="13"/>
      <c r="G31" s="167">
        <v>0.01</v>
      </c>
      <c r="H31" s="182"/>
      <c r="I31" s="14"/>
      <c r="J31" s="14">
        <v>0.03</v>
      </c>
      <c r="K31" s="14">
        <v>0.02</v>
      </c>
      <c r="L31" s="14">
        <f t="shared" si="0"/>
        <v>0.06</v>
      </c>
      <c r="M31" s="15">
        <f t="shared" si="1"/>
        <v>0.76</v>
      </c>
      <c r="N31" s="4">
        <f t="shared" si="2"/>
        <v>40</v>
      </c>
    </row>
    <row r="32" spans="1:14" s="45" customFormat="1" ht="15.95" customHeight="1" x14ac:dyDescent="0.25">
      <c r="A32" s="21" t="s">
        <v>43</v>
      </c>
      <c r="B32" s="26" t="s">
        <v>69</v>
      </c>
      <c r="C32" s="9">
        <v>0.7</v>
      </c>
      <c r="D32" s="14">
        <v>0.02</v>
      </c>
      <c r="E32" s="14">
        <v>0.02</v>
      </c>
      <c r="F32" s="172"/>
      <c r="G32" s="167">
        <v>0.01</v>
      </c>
      <c r="H32" s="182"/>
      <c r="I32" s="14"/>
      <c r="J32" s="14">
        <v>0.03</v>
      </c>
      <c r="K32" s="14">
        <v>0.02</v>
      </c>
      <c r="L32" s="14">
        <f t="shared" si="0"/>
        <v>0.1</v>
      </c>
      <c r="M32" s="15">
        <f t="shared" si="1"/>
        <v>0.79999999999999993</v>
      </c>
      <c r="N32" s="4">
        <f t="shared" si="2"/>
        <v>45</v>
      </c>
    </row>
    <row r="33" spans="1:14" s="28" customFormat="1" ht="15.95" customHeight="1" x14ac:dyDescent="0.25">
      <c r="A33" s="21" t="s">
        <v>44</v>
      </c>
      <c r="B33" s="26" t="s">
        <v>70</v>
      </c>
      <c r="C33" s="9">
        <v>0.7</v>
      </c>
      <c r="D33" s="13">
        <v>0.02</v>
      </c>
      <c r="E33" s="13"/>
      <c r="F33" s="2"/>
      <c r="G33" s="167">
        <v>0.01</v>
      </c>
      <c r="H33" s="182"/>
      <c r="I33" s="14"/>
      <c r="J33" s="14">
        <v>0.03</v>
      </c>
      <c r="K33" s="14">
        <v>0.02</v>
      </c>
      <c r="L33" s="14">
        <f t="shared" si="0"/>
        <v>0.08</v>
      </c>
      <c r="M33" s="15">
        <f t="shared" si="1"/>
        <v>0.77999999999999992</v>
      </c>
      <c r="N33" s="4">
        <f t="shared" si="2"/>
        <v>40</v>
      </c>
    </row>
    <row r="34" spans="1:14" ht="42" customHeight="1" x14ac:dyDescent="0.25">
      <c r="A34" s="382" t="s">
        <v>299</v>
      </c>
      <c r="B34" s="382"/>
      <c r="C34" s="382"/>
      <c r="D34" s="382"/>
      <c r="E34" s="382"/>
      <c r="F34" s="382"/>
      <c r="G34" s="382"/>
      <c r="H34" s="382"/>
      <c r="I34" s="382"/>
      <c r="J34" s="382"/>
      <c r="K34" s="382"/>
      <c r="L34" s="382"/>
      <c r="M34" s="382"/>
      <c r="N34" s="382"/>
    </row>
    <row r="36" spans="1:14" ht="18.75" x14ac:dyDescent="0.3">
      <c r="A36" s="383" t="s">
        <v>5</v>
      </c>
      <c r="B36" s="383"/>
      <c r="C36" s="383"/>
      <c r="D36" s="383"/>
      <c r="E36" s="383"/>
      <c r="F36" s="383"/>
      <c r="G36" s="383"/>
      <c r="H36" s="383"/>
      <c r="I36" s="383"/>
      <c r="J36" s="383"/>
      <c r="K36" s="383"/>
      <c r="L36" s="383"/>
      <c r="M36" s="383"/>
      <c r="N36" s="383"/>
    </row>
    <row r="38" spans="1:14" ht="77.45" customHeight="1" x14ac:dyDescent="0.25">
      <c r="A38" s="73" t="s">
        <v>6</v>
      </c>
      <c r="B38" s="384" t="s">
        <v>7</v>
      </c>
      <c r="C38" s="384"/>
      <c r="D38" s="384"/>
      <c r="E38" s="74" t="s">
        <v>8</v>
      </c>
      <c r="F38" s="74" t="s">
        <v>9</v>
      </c>
      <c r="G38" s="74" t="s">
        <v>10</v>
      </c>
      <c r="H38" s="74" t="s">
        <v>11</v>
      </c>
      <c r="I38" s="74" t="s">
        <v>12</v>
      </c>
      <c r="J38" s="75" t="s">
        <v>257</v>
      </c>
      <c r="K38" s="385" t="s">
        <v>13</v>
      </c>
      <c r="L38" s="385"/>
      <c r="M38" s="385"/>
      <c r="N38" s="385"/>
    </row>
    <row r="39" spans="1:14" ht="89.25" customHeight="1" x14ac:dyDescent="0.25">
      <c r="A39" s="6">
        <v>1</v>
      </c>
      <c r="B39" s="418" t="s">
        <v>407</v>
      </c>
      <c r="C39" s="416"/>
      <c r="D39" s="417"/>
      <c r="E39" s="87" t="s">
        <v>411</v>
      </c>
      <c r="F39" s="87"/>
      <c r="G39" s="20"/>
      <c r="H39" s="20"/>
      <c r="I39" s="20"/>
      <c r="J39" s="67"/>
      <c r="K39" s="407" t="s">
        <v>412</v>
      </c>
      <c r="L39" s="408"/>
      <c r="M39" s="408"/>
      <c r="N39" s="409"/>
    </row>
    <row r="40" spans="1:14" ht="44.25" customHeight="1" x14ac:dyDescent="0.25">
      <c r="A40" s="6">
        <v>2</v>
      </c>
      <c r="B40" s="418" t="s">
        <v>408</v>
      </c>
      <c r="C40" s="416"/>
      <c r="D40" s="417"/>
      <c r="E40" s="41"/>
      <c r="F40" s="25"/>
      <c r="G40" s="20"/>
      <c r="H40" s="20"/>
      <c r="I40" s="20"/>
      <c r="J40" s="67"/>
      <c r="K40" s="413" t="s">
        <v>413</v>
      </c>
      <c r="L40" s="414"/>
      <c r="M40" s="414"/>
      <c r="N40" s="414"/>
    </row>
    <row r="41" spans="1:14" ht="54.75" customHeight="1" x14ac:dyDescent="0.25">
      <c r="A41" s="6">
        <v>3</v>
      </c>
      <c r="B41" s="418" t="s">
        <v>409</v>
      </c>
      <c r="C41" s="416"/>
      <c r="D41" s="417"/>
      <c r="E41" s="183"/>
      <c r="F41" s="19"/>
      <c r="G41" s="20"/>
      <c r="H41" s="20"/>
      <c r="I41" s="20"/>
      <c r="J41" s="67"/>
      <c r="K41" s="407" t="s">
        <v>415</v>
      </c>
      <c r="L41" s="408"/>
      <c r="M41" s="408"/>
      <c r="N41" s="409"/>
    </row>
    <row r="42" spans="1:14" ht="39" customHeight="1" x14ac:dyDescent="0.25">
      <c r="A42" s="6">
        <v>4</v>
      </c>
      <c r="B42" s="415" t="s">
        <v>410</v>
      </c>
      <c r="C42" s="416"/>
      <c r="D42" s="417"/>
      <c r="E42" s="183"/>
      <c r="F42" s="19"/>
      <c r="G42" s="20"/>
      <c r="H42" s="20"/>
      <c r="I42" s="20"/>
      <c r="J42" s="67"/>
      <c r="K42" s="407" t="s">
        <v>414</v>
      </c>
      <c r="L42" s="408"/>
      <c r="M42" s="408"/>
      <c r="N42" s="409"/>
    </row>
    <row r="43" spans="1:14" ht="79.5" customHeight="1" x14ac:dyDescent="0.25">
      <c r="A43" s="6">
        <v>5</v>
      </c>
      <c r="B43" s="410" t="s">
        <v>416</v>
      </c>
      <c r="C43" s="411"/>
      <c r="D43" s="412"/>
      <c r="E43" s="19"/>
      <c r="F43" s="19"/>
      <c r="G43" s="20"/>
      <c r="H43" s="20"/>
      <c r="I43" s="20"/>
      <c r="J43" s="67"/>
      <c r="K43" s="407" t="s">
        <v>419</v>
      </c>
      <c r="L43" s="408"/>
      <c r="M43" s="408"/>
      <c r="N43" s="409"/>
    </row>
    <row r="44" spans="1:14" ht="41.45" customHeight="1" x14ac:dyDescent="0.25">
      <c r="A44" s="6">
        <v>6</v>
      </c>
      <c r="B44" s="410" t="s">
        <v>421</v>
      </c>
      <c r="C44" s="411"/>
      <c r="D44" s="412"/>
      <c r="E44" s="19"/>
      <c r="F44" s="19"/>
      <c r="G44" s="20"/>
      <c r="H44" s="20"/>
      <c r="I44" s="20"/>
      <c r="J44" s="67"/>
      <c r="K44" s="407" t="s">
        <v>420</v>
      </c>
      <c r="L44" s="408"/>
      <c r="M44" s="408"/>
      <c r="N44" s="409"/>
    </row>
    <row r="45" spans="1:14" ht="56.25" customHeight="1" x14ac:dyDescent="0.25">
      <c r="A45" s="6">
        <v>7</v>
      </c>
      <c r="B45" s="410" t="s">
        <v>417</v>
      </c>
      <c r="C45" s="411"/>
      <c r="D45" s="412"/>
      <c r="E45" s="19"/>
      <c r="F45" s="19"/>
      <c r="G45" s="20"/>
      <c r="H45" s="20"/>
      <c r="I45" s="20"/>
      <c r="J45" s="67"/>
      <c r="K45" s="376"/>
      <c r="L45" s="376"/>
      <c r="M45" s="376"/>
      <c r="N45" s="376"/>
    </row>
    <row r="46" spans="1:14" ht="51.95" customHeight="1" x14ac:dyDescent="0.25">
      <c r="A46" s="6">
        <v>8</v>
      </c>
      <c r="B46" s="410" t="s">
        <v>418</v>
      </c>
      <c r="C46" s="411"/>
      <c r="D46" s="412"/>
      <c r="E46" s="19"/>
      <c r="F46" s="19"/>
      <c r="G46" s="20"/>
      <c r="H46" s="20"/>
      <c r="I46" s="20"/>
      <c r="J46" s="67"/>
      <c r="K46" s="376"/>
      <c r="L46" s="376"/>
      <c r="M46" s="376"/>
      <c r="N46" s="376"/>
    </row>
    <row r="47" spans="1:14" ht="15.75" x14ac:dyDescent="0.25">
      <c r="F47" s="377" t="s">
        <v>15</v>
      </c>
      <c r="G47" s="377"/>
      <c r="H47" s="377"/>
      <c r="I47" s="377"/>
      <c r="J47" s="377"/>
      <c r="K47" s="377"/>
      <c r="L47" s="377"/>
      <c r="M47" s="377"/>
      <c r="N47" s="377"/>
    </row>
    <row r="48" spans="1:14" ht="15.75" x14ac:dyDescent="0.25">
      <c r="F48" s="378" t="s">
        <v>16</v>
      </c>
      <c r="G48" s="378"/>
      <c r="H48" s="378"/>
      <c r="I48" s="378"/>
      <c r="J48" s="378"/>
      <c r="K48" s="378"/>
      <c r="L48" s="378"/>
      <c r="M48" s="378"/>
      <c r="N48" s="378"/>
    </row>
  </sheetData>
  <mergeCells count="34">
    <mergeCell ref="B42:D42"/>
    <mergeCell ref="B43:D43"/>
    <mergeCell ref="K42:N42"/>
    <mergeCell ref="K41:N41"/>
    <mergeCell ref="B38:D38"/>
    <mergeCell ref="B39:D39"/>
    <mergeCell ref="B40:D40"/>
    <mergeCell ref="B41:D41"/>
    <mergeCell ref="A34:N34"/>
    <mergeCell ref="A36:N36"/>
    <mergeCell ref="K38:N38"/>
    <mergeCell ref="K39:N39"/>
    <mergeCell ref="K40:N40"/>
    <mergeCell ref="B45:D45"/>
    <mergeCell ref="K45:N45"/>
    <mergeCell ref="F47:N47"/>
    <mergeCell ref="F48:N48"/>
    <mergeCell ref="B46:D46"/>
    <mergeCell ref="D6:G6"/>
    <mergeCell ref="H6:K6"/>
    <mergeCell ref="K46:N46"/>
    <mergeCell ref="A1:E1"/>
    <mergeCell ref="A3:N3"/>
    <mergeCell ref="A4:N4"/>
    <mergeCell ref="A5:A7"/>
    <mergeCell ref="B5:B7"/>
    <mergeCell ref="C5:C7"/>
    <mergeCell ref="D5:L5"/>
    <mergeCell ref="M5:M7"/>
    <mergeCell ref="N5:N7"/>
    <mergeCell ref="L6:L7"/>
    <mergeCell ref="K43:N43"/>
    <mergeCell ref="B44:D44"/>
    <mergeCell ref="K44:N44"/>
  </mergeCells>
  <pageMargins left="0.32" right="0.27" top="0.36" bottom="0.42" header="0.2" footer="0.2"/>
  <pageSetup paperSize="9" scale="95" orientation="landscape"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R45"/>
  <sheetViews>
    <sheetView zoomScaleNormal="100" workbookViewId="0">
      <selection activeCell="A8" sqref="A8:XFD26"/>
    </sheetView>
  </sheetViews>
  <sheetFormatPr defaultColWidth="9.140625" defaultRowHeight="15" x14ac:dyDescent="0.25"/>
  <cols>
    <col min="1" max="1" width="4.42578125" customWidth="1"/>
    <col min="2" max="2" width="21.42578125" customWidth="1"/>
    <col min="3" max="3" width="10.85546875" style="1" customWidth="1"/>
    <col min="4" max="4" width="7.42578125" customWidth="1"/>
    <col min="5" max="5" width="7.5703125" style="179" customWidth="1"/>
    <col min="6" max="6" width="8" style="179" customWidth="1"/>
    <col min="7" max="7" width="7.28515625" style="179" customWidth="1"/>
    <col min="8" max="9" width="7.42578125" style="179" customWidth="1"/>
    <col min="10" max="10" width="6.85546875" style="179" customWidth="1"/>
    <col min="11" max="11" width="6.5703125" style="179" customWidth="1"/>
    <col min="12" max="12" width="6.7109375" style="179" customWidth="1"/>
    <col min="13" max="14" width="6.85546875" style="179" customWidth="1"/>
    <col min="15" max="15" width="6.7109375" style="179" customWidth="1"/>
    <col min="16" max="16" width="8.5703125" customWidth="1"/>
    <col min="17" max="17" width="7.42578125" customWidth="1"/>
    <col min="18" max="18" width="7.5703125" customWidth="1"/>
    <col min="256" max="256" width="4.42578125" customWidth="1"/>
    <col min="257" max="257" width="14.85546875" customWidth="1"/>
    <col min="258" max="258" width="8.85546875" customWidth="1"/>
    <col min="259" max="259" width="10.85546875" customWidth="1"/>
    <col min="260" max="260" width="7.42578125" customWidth="1"/>
    <col min="261" max="261" width="7.5703125" customWidth="1"/>
    <col min="262" max="262" width="8" customWidth="1"/>
    <col min="263" max="263" width="7.28515625" customWidth="1"/>
    <col min="264" max="265" width="7.42578125" customWidth="1"/>
    <col min="266" max="266" width="6.85546875" customWidth="1"/>
    <col min="267" max="267" width="6.5703125" customWidth="1"/>
    <col min="268" max="268" width="6.7109375" customWidth="1"/>
    <col min="269" max="270" width="6.85546875" customWidth="1"/>
    <col min="271" max="271" width="6.7109375" customWidth="1"/>
    <col min="272" max="272" width="8.5703125" customWidth="1"/>
    <col min="273" max="273" width="7.42578125" customWidth="1"/>
    <col min="274" max="274" width="7.5703125" customWidth="1"/>
    <col min="512" max="512" width="4.42578125" customWidth="1"/>
    <col min="513" max="513" width="14.85546875" customWidth="1"/>
    <col min="514" max="514" width="8.85546875" customWidth="1"/>
    <col min="515" max="515" width="10.85546875" customWidth="1"/>
    <col min="516" max="516" width="7.42578125" customWidth="1"/>
    <col min="517" max="517" width="7.5703125" customWidth="1"/>
    <col min="518" max="518" width="8" customWidth="1"/>
    <col min="519" max="519" width="7.28515625" customWidth="1"/>
    <col min="520" max="521" width="7.42578125" customWidth="1"/>
    <col min="522" max="522" width="6.85546875" customWidth="1"/>
    <col min="523" max="523" width="6.5703125" customWidth="1"/>
    <col min="524" max="524" width="6.7109375" customWidth="1"/>
    <col min="525" max="526" width="6.85546875" customWidth="1"/>
    <col min="527" max="527" width="6.7109375" customWidth="1"/>
    <col min="528" max="528" width="8.5703125" customWidth="1"/>
    <col min="529" max="529" width="7.42578125" customWidth="1"/>
    <col min="530" max="530" width="7.5703125" customWidth="1"/>
    <col min="768" max="768" width="4.42578125" customWidth="1"/>
    <col min="769" max="769" width="14.85546875" customWidth="1"/>
    <col min="770" max="770" width="8.85546875" customWidth="1"/>
    <col min="771" max="771" width="10.85546875" customWidth="1"/>
    <col min="772" max="772" width="7.42578125" customWidth="1"/>
    <col min="773" max="773" width="7.5703125" customWidth="1"/>
    <col min="774" max="774" width="8" customWidth="1"/>
    <col min="775" max="775" width="7.28515625" customWidth="1"/>
    <col min="776" max="777" width="7.42578125" customWidth="1"/>
    <col min="778" max="778" width="6.85546875" customWidth="1"/>
    <col min="779" max="779" width="6.5703125" customWidth="1"/>
    <col min="780" max="780" width="6.7109375" customWidth="1"/>
    <col min="781" max="782" width="6.85546875" customWidth="1"/>
    <col min="783" max="783" width="6.7109375" customWidth="1"/>
    <col min="784" max="784" width="8.5703125" customWidth="1"/>
    <col min="785" max="785" width="7.42578125" customWidth="1"/>
    <col min="786" max="786" width="7.5703125" customWidth="1"/>
    <col min="1024" max="1024" width="4.42578125" customWidth="1"/>
    <col min="1025" max="1025" width="14.85546875" customWidth="1"/>
    <col min="1026" max="1026" width="8.85546875" customWidth="1"/>
    <col min="1027" max="1027" width="10.85546875" customWidth="1"/>
    <col min="1028" max="1028" width="7.42578125" customWidth="1"/>
    <col min="1029" max="1029" width="7.5703125" customWidth="1"/>
    <col min="1030" max="1030" width="8" customWidth="1"/>
    <col min="1031" max="1031" width="7.28515625" customWidth="1"/>
    <col min="1032" max="1033" width="7.42578125" customWidth="1"/>
    <col min="1034" max="1034" width="6.85546875" customWidth="1"/>
    <col min="1035" max="1035" width="6.5703125" customWidth="1"/>
    <col min="1036" max="1036" width="6.7109375" customWidth="1"/>
    <col min="1037" max="1038" width="6.85546875" customWidth="1"/>
    <col min="1039" max="1039" width="6.7109375" customWidth="1"/>
    <col min="1040" max="1040" width="8.5703125" customWidth="1"/>
    <col min="1041" max="1041" width="7.42578125" customWidth="1"/>
    <col min="1042" max="1042" width="7.5703125" customWidth="1"/>
    <col min="1280" max="1280" width="4.42578125" customWidth="1"/>
    <col min="1281" max="1281" width="14.85546875" customWidth="1"/>
    <col min="1282" max="1282" width="8.85546875" customWidth="1"/>
    <col min="1283" max="1283" width="10.85546875" customWidth="1"/>
    <col min="1284" max="1284" width="7.42578125" customWidth="1"/>
    <col min="1285" max="1285" width="7.5703125" customWidth="1"/>
    <col min="1286" max="1286" width="8" customWidth="1"/>
    <col min="1287" max="1287" width="7.28515625" customWidth="1"/>
    <col min="1288" max="1289" width="7.42578125" customWidth="1"/>
    <col min="1290" max="1290" width="6.85546875" customWidth="1"/>
    <col min="1291" max="1291" width="6.5703125" customWidth="1"/>
    <col min="1292" max="1292" width="6.7109375" customWidth="1"/>
    <col min="1293" max="1294" width="6.85546875" customWidth="1"/>
    <col min="1295" max="1295" width="6.7109375" customWidth="1"/>
    <col min="1296" max="1296" width="8.5703125" customWidth="1"/>
    <col min="1297" max="1297" width="7.42578125" customWidth="1"/>
    <col min="1298" max="1298" width="7.5703125" customWidth="1"/>
    <col min="1536" max="1536" width="4.42578125" customWidth="1"/>
    <col min="1537" max="1537" width="14.85546875" customWidth="1"/>
    <col min="1538" max="1538" width="8.85546875" customWidth="1"/>
    <col min="1539" max="1539" width="10.85546875" customWidth="1"/>
    <col min="1540" max="1540" width="7.42578125" customWidth="1"/>
    <col min="1541" max="1541" width="7.5703125" customWidth="1"/>
    <col min="1542" max="1542" width="8" customWidth="1"/>
    <col min="1543" max="1543" width="7.28515625" customWidth="1"/>
    <col min="1544" max="1545" width="7.42578125" customWidth="1"/>
    <col min="1546" max="1546" width="6.85546875" customWidth="1"/>
    <col min="1547" max="1547" width="6.5703125" customWidth="1"/>
    <col min="1548" max="1548" width="6.7109375" customWidth="1"/>
    <col min="1549" max="1550" width="6.85546875" customWidth="1"/>
    <col min="1551" max="1551" width="6.7109375" customWidth="1"/>
    <col min="1552" max="1552" width="8.5703125" customWidth="1"/>
    <col min="1553" max="1553" width="7.42578125" customWidth="1"/>
    <col min="1554" max="1554" width="7.5703125" customWidth="1"/>
    <col min="1792" max="1792" width="4.42578125" customWidth="1"/>
    <col min="1793" max="1793" width="14.85546875" customWidth="1"/>
    <col min="1794" max="1794" width="8.85546875" customWidth="1"/>
    <col min="1795" max="1795" width="10.85546875" customWidth="1"/>
    <col min="1796" max="1796" width="7.42578125" customWidth="1"/>
    <col min="1797" max="1797" width="7.5703125" customWidth="1"/>
    <col min="1798" max="1798" width="8" customWidth="1"/>
    <col min="1799" max="1799" width="7.28515625" customWidth="1"/>
    <col min="1800" max="1801" width="7.42578125" customWidth="1"/>
    <col min="1802" max="1802" width="6.85546875" customWidth="1"/>
    <col min="1803" max="1803" width="6.5703125" customWidth="1"/>
    <col min="1804" max="1804" width="6.7109375" customWidth="1"/>
    <col min="1805" max="1806" width="6.85546875" customWidth="1"/>
    <col min="1807" max="1807" width="6.7109375" customWidth="1"/>
    <col min="1808" max="1808" width="8.5703125" customWidth="1"/>
    <col min="1809" max="1809" width="7.42578125" customWidth="1"/>
    <col min="1810" max="1810" width="7.5703125" customWidth="1"/>
    <col min="2048" max="2048" width="4.42578125" customWidth="1"/>
    <col min="2049" max="2049" width="14.85546875" customWidth="1"/>
    <col min="2050" max="2050" width="8.85546875" customWidth="1"/>
    <col min="2051" max="2051" width="10.85546875" customWidth="1"/>
    <col min="2052" max="2052" width="7.42578125" customWidth="1"/>
    <col min="2053" max="2053" width="7.5703125" customWidth="1"/>
    <col min="2054" max="2054" width="8" customWidth="1"/>
    <col min="2055" max="2055" width="7.28515625" customWidth="1"/>
    <col min="2056" max="2057" width="7.42578125" customWidth="1"/>
    <col min="2058" max="2058" width="6.85546875" customWidth="1"/>
    <col min="2059" max="2059" width="6.5703125" customWidth="1"/>
    <col min="2060" max="2060" width="6.7109375" customWidth="1"/>
    <col min="2061" max="2062" width="6.85546875" customWidth="1"/>
    <col min="2063" max="2063" width="6.7109375" customWidth="1"/>
    <col min="2064" max="2064" width="8.5703125" customWidth="1"/>
    <col min="2065" max="2065" width="7.42578125" customWidth="1"/>
    <col min="2066" max="2066" width="7.5703125" customWidth="1"/>
    <col min="2304" max="2304" width="4.42578125" customWidth="1"/>
    <col min="2305" max="2305" width="14.85546875" customWidth="1"/>
    <col min="2306" max="2306" width="8.85546875" customWidth="1"/>
    <col min="2307" max="2307" width="10.85546875" customWidth="1"/>
    <col min="2308" max="2308" width="7.42578125" customWidth="1"/>
    <col min="2309" max="2309" width="7.5703125" customWidth="1"/>
    <col min="2310" max="2310" width="8" customWidth="1"/>
    <col min="2311" max="2311" width="7.28515625" customWidth="1"/>
    <col min="2312" max="2313" width="7.42578125" customWidth="1"/>
    <col min="2314" max="2314" width="6.85546875" customWidth="1"/>
    <col min="2315" max="2315" width="6.5703125" customWidth="1"/>
    <col min="2316" max="2316" width="6.7109375" customWidth="1"/>
    <col min="2317" max="2318" width="6.85546875" customWidth="1"/>
    <col min="2319" max="2319" width="6.7109375" customWidth="1"/>
    <col min="2320" max="2320" width="8.5703125" customWidth="1"/>
    <col min="2321" max="2321" width="7.42578125" customWidth="1"/>
    <col min="2322" max="2322" width="7.5703125" customWidth="1"/>
    <col min="2560" max="2560" width="4.42578125" customWidth="1"/>
    <col min="2561" max="2561" width="14.85546875" customWidth="1"/>
    <col min="2562" max="2562" width="8.85546875" customWidth="1"/>
    <col min="2563" max="2563" width="10.85546875" customWidth="1"/>
    <col min="2564" max="2564" width="7.42578125" customWidth="1"/>
    <col min="2565" max="2565" width="7.5703125" customWidth="1"/>
    <col min="2566" max="2566" width="8" customWidth="1"/>
    <col min="2567" max="2567" width="7.28515625" customWidth="1"/>
    <col min="2568" max="2569" width="7.42578125" customWidth="1"/>
    <col min="2570" max="2570" width="6.85546875" customWidth="1"/>
    <col min="2571" max="2571" width="6.5703125" customWidth="1"/>
    <col min="2572" max="2572" width="6.7109375" customWidth="1"/>
    <col min="2573" max="2574" width="6.85546875" customWidth="1"/>
    <col min="2575" max="2575" width="6.7109375" customWidth="1"/>
    <col min="2576" max="2576" width="8.5703125" customWidth="1"/>
    <col min="2577" max="2577" width="7.42578125" customWidth="1"/>
    <col min="2578" max="2578" width="7.5703125" customWidth="1"/>
    <col min="2816" max="2816" width="4.42578125" customWidth="1"/>
    <col min="2817" max="2817" width="14.85546875" customWidth="1"/>
    <col min="2818" max="2818" width="8.85546875" customWidth="1"/>
    <col min="2819" max="2819" width="10.85546875" customWidth="1"/>
    <col min="2820" max="2820" width="7.42578125" customWidth="1"/>
    <col min="2821" max="2821" width="7.5703125" customWidth="1"/>
    <col min="2822" max="2822" width="8" customWidth="1"/>
    <col min="2823" max="2823" width="7.28515625" customWidth="1"/>
    <col min="2824" max="2825" width="7.42578125" customWidth="1"/>
    <col min="2826" max="2826" width="6.85546875" customWidth="1"/>
    <col min="2827" max="2827" width="6.5703125" customWidth="1"/>
    <col min="2828" max="2828" width="6.7109375" customWidth="1"/>
    <col min="2829" max="2830" width="6.85546875" customWidth="1"/>
    <col min="2831" max="2831" width="6.7109375" customWidth="1"/>
    <col min="2832" max="2832" width="8.5703125" customWidth="1"/>
    <col min="2833" max="2833" width="7.42578125" customWidth="1"/>
    <col min="2834" max="2834" width="7.5703125" customWidth="1"/>
    <col min="3072" max="3072" width="4.42578125" customWidth="1"/>
    <col min="3073" max="3073" width="14.85546875" customWidth="1"/>
    <col min="3074" max="3074" width="8.85546875" customWidth="1"/>
    <col min="3075" max="3075" width="10.85546875" customWidth="1"/>
    <col min="3076" max="3076" width="7.42578125" customWidth="1"/>
    <col min="3077" max="3077" width="7.5703125" customWidth="1"/>
    <col min="3078" max="3078" width="8" customWidth="1"/>
    <col min="3079" max="3079" width="7.28515625" customWidth="1"/>
    <col min="3080" max="3081" width="7.42578125" customWidth="1"/>
    <col min="3082" max="3082" width="6.85546875" customWidth="1"/>
    <col min="3083" max="3083" width="6.5703125" customWidth="1"/>
    <col min="3084" max="3084" width="6.7109375" customWidth="1"/>
    <col min="3085" max="3086" width="6.85546875" customWidth="1"/>
    <col min="3087" max="3087" width="6.7109375" customWidth="1"/>
    <col min="3088" max="3088" width="8.5703125" customWidth="1"/>
    <col min="3089" max="3089" width="7.42578125" customWidth="1"/>
    <col min="3090" max="3090" width="7.5703125" customWidth="1"/>
    <col min="3328" max="3328" width="4.42578125" customWidth="1"/>
    <col min="3329" max="3329" width="14.85546875" customWidth="1"/>
    <col min="3330" max="3330" width="8.85546875" customWidth="1"/>
    <col min="3331" max="3331" width="10.85546875" customWidth="1"/>
    <col min="3332" max="3332" width="7.42578125" customWidth="1"/>
    <col min="3333" max="3333" width="7.5703125" customWidth="1"/>
    <col min="3334" max="3334" width="8" customWidth="1"/>
    <col min="3335" max="3335" width="7.28515625" customWidth="1"/>
    <col min="3336" max="3337" width="7.42578125" customWidth="1"/>
    <col min="3338" max="3338" width="6.85546875" customWidth="1"/>
    <col min="3339" max="3339" width="6.5703125" customWidth="1"/>
    <col min="3340" max="3340" width="6.7109375" customWidth="1"/>
    <col min="3341" max="3342" width="6.85546875" customWidth="1"/>
    <col min="3343" max="3343" width="6.7109375" customWidth="1"/>
    <col min="3344" max="3344" width="8.5703125" customWidth="1"/>
    <col min="3345" max="3345" width="7.42578125" customWidth="1"/>
    <col min="3346" max="3346" width="7.5703125" customWidth="1"/>
    <col min="3584" max="3584" width="4.42578125" customWidth="1"/>
    <col min="3585" max="3585" width="14.85546875" customWidth="1"/>
    <col min="3586" max="3586" width="8.85546875" customWidth="1"/>
    <col min="3587" max="3587" width="10.85546875" customWidth="1"/>
    <col min="3588" max="3588" width="7.42578125" customWidth="1"/>
    <col min="3589" max="3589" width="7.5703125" customWidth="1"/>
    <col min="3590" max="3590" width="8" customWidth="1"/>
    <col min="3591" max="3591" width="7.28515625" customWidth="1"/>
    <col min="3592" max="3593" width="7.42578125" customWidth="1"/>
    <col min="3594" max="3594" width="6.85546875" customWidth="1"/>
    <col min="3595" max="3595" width="6.5703125" customWidth="1"/>
    <col min="3596" max="3596" width="6.7109375" customWidth="1"/>
    <col min="3597" max="3598" width="6.85546875" customWidth="1"/>
    <col min="3599" max="3599" width="6.7109375" customWidth="1"/>
    <col min="3600" max="3600" width="8.5703125" customWidth="1"/>
    <col min="3601" max="3601" width="7.42578125" customWidth="1"/>
    <col min="3602" max="3602" width="7.5703125" customWidth="1"/>
    <col min="3840" max="3840" width="4.42578125" customWidth="1"/>
    <col min="3841" max="3841" width="14.85546875" customWidth="1"/>
    <col min="3842" max="3842" width="8.85546875" customWidth="1"/>
    <col min="3843" max="3843" width="10.85546875" customWidth="1"/>
    <col min="3844" max="3844" width="7.42578125" customWidth="1"/>
    <col min="3845" max="3845" width="7.5703125" customWidth="1"/>
    <col min="3846" max="3846" width="8" customWidth="1"/>
    <col min="3847" max="3847" width="7.28515625" customWidth="1"/>
    <col min="3848" max="3849" width="7.42578125" customWidth="1"/>
    <col min="3850" max="3850" width="6.85546875" customWidth="1"/>
    <col min="3851" max="3851" width="6.5703125" customWidth="1"/>
    <col min="3852" max="3852" width="6.7109375" customWidth="1"/>
    <col min="3853" max="3854" width="6.85546875" customWidth="1"/>
    <col min="3855" max="3855" width="6.7109375" customWidth="1"/>
    <col min="3856" max="3856" width="8.5703125" customWidth="1"/>
    <col min="3857" max="3857" width="7.42578125" customWidth="1"/>
    <col min="3858" max="3858" width="7.5703125" customWidth="1"/>
    <col min="4096" max="4096" width="4.42578125" customWidth="1"/>
    <col min="4097" max="4097" width="14.85546875" customWidth="1"/>
    <col min="4098" max="4098" width="8.85546875" customWidth="1"/>
    <col min="4099" max="4099" width="10.85546875" customWidth="1"/>
    <col min="4100" max="4100" width="7.42578125" customWidth="1"/>
    <col min="4101" max="4101" width="7.5703125" customWidth="1"/>
    <col min="4102" max="4102" width="8" customWidth="1"/>
    <col min="4103" max="4103" width="7.28515625" customWidth="1"/>
    <col min="4104" max="4105" width="7.42578125" customWidth="1"/>
    <col min="4106" max="4106" width="6.85546875" customWidth="1"/>
    <col min="4107" max="4107" width="6.5703125" customWidth="1"/>
    <col min="4108" max="4108" width="6.7109375" customWidth="1"/>
    <col min="4109" max="4110" width="6.85546875" customWidth="1"/>
    <col min="4111" max="4111" width="6.7109375" customWidth="1"/>
    <col min="4112" max="4112" width="8.5703125" customWidth="1"/>
    <col min="4113" max="4113" width="7.42578125" customWidth="1"/>
    <col min="4114" max="4114" width="7.5703125" customWidth="1"/>
    <col min="4352" max="4352" width="4.42578125" customWidth="1"/>
    <col min="4353" max="4353" width="14.85546875" customWidth="1"/>
    <col min="4354" max="4354" width="8.85546875" customWidth="1"/>
    <col min="4355" max="4355" width="10.85546875" customWidth="1"/>
    <col min="4356" max="4356" width="7.42578125" customWidth="1"/>
    <col min="4357" max="4357" width="7.5703125" customWidth="1"/>
    <col min="4358" max="4358" width="8" customWidth="1"/>
    <col min="4359" max="4359" width="7.28515625" customWidth="1"/>
    <col min="4360" max="4361" width="7.42578125" customWidth="1"/>
    <col min="4362" max="4362" width="6.85546875" customWidth="1"/>
    <col min="4363" max="4363" width="6.5703125" customWidth="1"/>
    <col min="4364" max="4364" width="6.7109375" customWidth="1"/>
    <col min="4365" max="4366" width="6.85546875" customWidth="1"/>
    <col min="4367" max="4367" width="6.7109375" customWidth="1"/>
    <col min="4368" max="4368" width="8.5703125" customWidth="1"/>
    <col min="4369" max="4369" width="7.42578125" customWidth="1"/>
    <col min="4370" max="4370" width="7.5703125" customWidth="1"/>
    <col min="4608" max="4608" width="4.42578125" customWidth="1"/>
    <col min="4609" max="4609" width="14.85546875" customWidth="1"/>
    <col min="4610" max="4610" width="8.85546875" customWidth="1"/>
    <col min="4611" max="4611" width="10.85546875" customWidth="1"/>
    <col min="4612" max="4612" width="7.42578125" customWidth="1"/>
    <col min="4613" max="4613" width="7.5703125" customWidth="1"/>
    <col min="4614" max="4614" width="8" customWidth="1"/>
    <col min="4615" max="4615" width="7.28515625" customWidth="1"/>
    <col min="4616" max="4617" width="7.42578125" customWidth="1"/>
    <col min="4618" max="4618" width="6.85546875" customWidth="1"/>
    <col min="4619" max="4619" width="6.5703125" customWidth="1"/>
    <col min="4620" max="4620" width="6.7109375" customWidth="1"/>
    <col min="4621" max="4622" width="6.85546875" customWidth="1"/>
    <col min="4623" max="4623" width="6.7109375" customWidth="1"/>
    <col min="4624" max="4624" width="8.5703125" customWidth="1"/>
    <col min="4625" max="4625" width="7.42578125" customWidth="1"/>
    <col min="4626" max="4626" width="7.5703125" customWidth="1"/>
    <col min="4864" max="4864" width="4.42578125" customWidth="1"/>
    <col min="4865" max="4865" width="14.85546875" customWidth="1"/>
    <col min="4866" max="4866" width="8.85546875" customWidth="1"/>
    <col min="4867" max="4867" width="10.85546875" customWidth="1"/>
    <col min="4868" max="4868" width="7.42578125" customWidth="1"/>
    <col min="4869" max="4869" width="7.5703125" customWidth="1"/>
    <col min="4870" max="4870" width="8" customWidth="1"/>
    <col min="4871" max="4871" width="7.28515625" customWidth="1"/>
    <col min="4872" max="4873" width="7.42578125" customWidth="1"/>
    <col min="4874" max="4874" width="6.85546875" customWidth="1"/>
    <col min="4875" max="4875" width="6.5703125" customWidth="1"/>
    <col min="4876" max="4876" width="6.7109375" customWidth="1"/>
    <col min="4877" max="4878" width="6.85546875" customWidth="1"/>
    <col min="4879" max="4879" width="6.7109375" customWidth="1"/>
    <col min="4880" max="4880" width="8.5703125" customWidth="1"/>
    <col min="4881" max="4881" width="7.42578125" customWidth="1"/>
    <col min="4882" max="4882" width="7.5703125" customWidth="1"/>
    <col min="5120" max="5120" width="4.42578125" customWidth="1"/>
    <col min="5121" max="5121" width="14.85546875" customWidth="1"/>
    <col min="5122" max="5122" width="8.85546875" customWidth="1"/>
    <col min="5123" max="5123" width="10.85546875" customWidth="1"/>
    <col min="5124" max="5124" width="7.42578125" customWidth="1"/>
    <col min="5125" max="5125" width="7.5703125" customWidth="1"/>
    <col min="5126" max="5126" width="8" customWidth="1"/>
    <col min="5127" max="5127" width="7.28515625" customWidth="1"/>
    <col min="5128" max="5129" width="7.42578125" customWidth="1"/>
    <col min="5130" max="5130" width="6.85546875" customWidth="1"/>
    <col min="5131" max="5131" width="6.5703125" customWidth="1"/>
    <col min="5132" max="5132" width="6.7109375" customWidth="1"/>
    <col min="5133" max="5134" width="6.85546875" customWidth="1"/>
    <col min="5135" max="5135" width="6.7109375" customWidth="1"/>
    <col min="5136" max="5136" width="8.5703125" customWidth="1"/>
    <col min="5137" max="5137" width="7.42578125" customWidth="1"/>
    <col min="5138" max="5138" width="7.5703125" customWidth="1"/>
    <col min="5376" max="5376" width="4.42578125" customWidth="1"/>
    <col min="5377" max="5377" width="14.85546875" customWidth="1"/>
    <col min="5378" max="5378" width="8.85546875" customWidth="1"/>
    <col min="5379" max="5379" width="10.85546875" customWidth="1"/>
    <col min="5380" max="5380" width="7.42578125" customWidth="1"/>
    <col min="5381" max="5381" width="7.5703125" customWidth="1"/>
    <col min="5382" max="5382" width="8" customWidth="1"/>
    <col min="5383" max="5383" width="7.28515625" customWidth="1"/>
    <col min="5384" max="5385" width="7.42578125" customWidth="1"/>
    <col min="5386" max="5386" width="6.85546875" customWidth="1"/>
    <col min="5387" max="5387" width="6.5703125" customWidth="1"/>
    <col min="5388" max="5388" width="6.7109375" customWidth="1"/>
    <col min="5389" max="5390" width="6.85546875" customWidth="1"/>
    <col min="5391" max="5391" width="6.7109375" customWidth="1"/>
    <col min="5392" max="5392" width="8.5703125" customWidth="1"/>
    <col min="5393" max="5393" width="7.42578125" customWidth="1"/>
    <col min="5394" max="5394" width="7.5703125" customWidth="1"/>
    <col min="5632" max="5632" width="4.42578125" customWidth="1"/>
    <col min="5633" max="5633" width="14.85546875" customWidth="1"/>
    <col min="5634" max="5634" width="8.85546875" customWidth="1"/>
    <col min="5635" max="5635" width="10.85546875" customWidth="1"/>
    <col min="5636" max="5636" width="7.42578125" customWidth="1"/>
    <col min="5637" max="5637" width="7.5703125" customWidth="1"/>
    <col min="5638" max="5638" width="8" customWidth="1"/>
    <col min="5639" max="5639" width="7.28515625" customWidth="1"/>
    <col min="5640" max="5641" width="7.42578125" customWidth="1"/>
    <col min="5642" max="5642" width="6.85546875" customWidth="1"/>
    <col min="5643" max="5643" width="6.5703125" customWidth="1"/>
    <col min="5644" max="5644" width="6.7109375" customWidth="1"/>
    <col min="5645" max="5646" width="6.85546875" customWidth="1"/>
    <col min="5647" max="5647" width="6.7109375" customWidth="1"/>
    <col min="5648" max="5648" width="8.5703125" customWidth="1"/>
    <col min="5649" max="5649" width="7.42578125" customWidth="1"/>
    <col min="5650" max="5650" width="7.5703125" customWidth="1"/>
    <col min="5888" max="5888" width="4.42578125" customWidth="1"/>
    <col min="5889" max="5889" width="14.85546875" customWidth="1"/>
    <col min="5890" max="5890" width="8.85546875" customWidth="1"/>
    <col min="5891" max="5891" width="10.85546875" customWidth="1"/>
    <col min="5892" max="5892" width="7.42578125" customWidth="1"/>
    <col min="5893" max="5893" width="7.5703125" customWidth="1"/>
    <col min="5894" max="5894" width="8" customWidth="1"/>
    <col min="5895" max="5895" width="7.28515625" customWidth="1"/>
    <col min="5896" max="5897" width="7.42578125" customWidth="1"/>
    <col min="5898" max="5898" width="6.85546875" customWidth="1"/>
    <col min="5899" max="5899" width="6.5703125" customWidth="1"/>
    <col min="5900" max="5900" width="6.7109375" customWidth="1"/>
    <col min="5901" max="5902" width="6.85546875" customWidth="1"/>
    <col min="5903" max="5903" width="6.7109375" customWidth="1"/>
    <col min="5904" max="5904" width="8.5703125" customWidth="1"/>
    <col min="5905" max="5905" width="7.42578125" customWidth="1"/>
    <col min="5906" max="5906" width="7.5703125" customWidth="1"/>
    <col min="6144" max="6144" width="4.42578125" customWidth="1"/>
    <col min="6145" max="6145" width="14.85546875" customWidth="1"/>
    <col min="6146" max="6146" width="8.85546875" customWidth="1"/>
    <col min="6147" max="6147" width="10.85546875" customWidth="1"/>
    <col min="6148" max="6148" width="7.42578125" customWidth="1"/>
    <col min="6149" max="6149" width="7.5703125" customWidth="1"/>
    <col min="6150" max="6150" width="8" customWidth="1"/>
    <col min="6151" max="6151" width="7.28515625" customWidth="1"/>
    <col min="6152" max="6153" width="7.42578125" customWidth="1"/>
    <col min="6154" max="6154" width="6.85546875" customWidth="1"/>
    <col min="6155" max="6155" width="6.5703125" customWidth="1"/>
    <col min="6156" max="6156" width="6.7109375" customWidth="1"/>
    <col min="6157" max="6158" width="6.85546875" customWidth="1"/>
    <col min="6159" max="6159" width="6.7109375" customWidth="1"/>
    <col min="6160" max="6160" width="8.5703125" customWidth="1"/>
    <col min="6161" max="6161" width="7.42578125" customWidth="1"/>
    <col min="6162" max="6162" width="7.5703125" customWidth="1"/>
    <col min="6400" max="6400" width="4.42578125" customWidth="1"/>
    <col min="6401" max="6401" width="14.85546875" customWidth="1"/>
    <col min="6402" max="6402" width="8.85546875" customWidth="1"/>
    <col min="6403" max="6403" width="10.85546875" customWidth="1"/>
    <col min="6404" max="6404" width="7.42578125" customWidth="1"/>
    <col min="6405" max="6405" width="7.5703125" customWidth="1"/>
    <col min="6406" max="6406" width="8" customWidth="1"/>
    <col min="6407" max="6407" width="7.28515625" customWidth="1"/>
    <col min="6408" max="6409" width="7.42578125" customWidth="1"/>
    <col min="6410" max="6410" width="6.85546875" customWidth="1"/>
    <col min="6411" max="6411" width="6.5703125" customWidth="1"/>
    <col min="6412" max="6412" width="6.7109375" customWidth="1"/>
    <col min="6413" max="6414" width="6.85546875" customWidth="1"/>
    <col min="6415" max="6415" width="6.7109375" customWidth="1"/>
    <col min="6416" max="6416" width="8.5703125" customWidth="1"/>
    <col min="6417" max="6417" width="7.42578125" customWidth="1"/>
    <col min="6418" max="6418" width="7.5703125" customWidth="1"/>
    <col min="6656" max="6656" width="4.42578125" customWidth="1"/>
    <col min="6657" max="6657" width="14.85546875" customWidth="1"/>
    <col min="6658" max="6658" width="8.85546875" customWidth="1"/>
    <col min="6659" max="6659" width="10.85546875" customWidth="1"/>
    <col min="6660" max="6660" width="7.42578125" customWidth="1"/>
    <col min="6661" max="6661" width="7.5703125" customWidth="1"/>
    <col min="6662" max="6662" width="8" customWidth="1"/>
    <col min="6663" max="6663" width="7.28515625" customWidth="1"/>
    <col min="6664" max="6665" width="7.42578125" customWidth="1"/>
    <col min="6666" max="6666" width="6.85546875" customWidth="1"/>
    <col min="6667" max="6667" width="6.5703125" customWidth="1"/>
    <col min="6668" max="6668" width="6.7109375" customWidth="1"/>
    <col min="6669" max="6670" width="6.85546875" customWidth="1"/>
    <col min="6671" max="6671" width="6.7109375" customWidth="1"/>
    <col min="6672" max="6672" width="8.5703125" customWidth="1"/>
    <col min="6673" max="6673" width="7.42578125" customWidth="1"/>
    <col min="6674" max="6674" width="7.5703125" customWidth="1"/>
    <col min="6912" max="6912" width="4.42578125" customWidth="1"/>
    <col min="6913" max="6913" width="14.85546875" customWidth="1"/>
    <col min="6914" max="6914" width="8.85546875" customWidth="1"/>
    <col min="6915" max="6915" width="10.85546875" customWidth="1"/>
    <col min="6916" max="6916" width="7.42578125" customWidth="1"/>
    <col min="6917" max="6917" width="7.5703125" customWidth="1"/>
    <col min="6918" max="6918" width="8" customWidth="1"/>
    <col min="6919" max="6919" width="7.28515625" customWidth="1"/>
    <col min="6920" max="6921" width="7.42578125" customWidth="1"/>
    <col min="6922" max="6922" width="6.85546875" customWidth="1"/>
    <col min="6923" max="6923" width="6.5703125" customWidth="1"/>
    <col min="6924" max="6924" width="6.7109375" customWidth="1"/>
    <col min="6925" max="6926" width="6.85546875" customWidth="1"/>
    <col min="6927" max="6927" width="6.7109375" customWidth="1"/>
    <col min="6928" max="6928" width="8.5703125" customWidth="1"/>
    <col min="6929" max="6929" width="7.42578125" customWidth="1"/>
    <col min="6930" max="6930" width="7.5703125" customWidth="1"/>
    <col min="7168" max="7168" width="4.42578125" customWidth="1"/>
    <col min="7169" max="7169" width="14.85546875" customWidth="1"/>
    <col min="7170" max="7170" width="8.85546875" customWidth="1"/>
    <col min="7171" max="7171" width="10.85546875" customWidth="1"/>
    <col min="7172" max="7172" width="7.42578125" customWidth="1"/>
    <col min="7173" max="7173" width="7.5703125" customWidth="1"/>
    <col min="7174" max="7174" width="8" customWidth="1"/>
    <col min="7175" max="7175" width="7.28515625" customWidth="1"/>
    <col min="7176" max="7177" width="7.42578125" customWidth="1"/>
    <col min="7178" max="7178" width="6.85546875" customWidth="1"/>
    <col min="7179" max="7179" width="6.5703125" customWidth="1"/>
    <col min="7180" max="7180" width="6.7109375" customWidth="1"/>
    <col min="7181" max="7182" width="6.85546875" customWidth="1"/>
    <col min="7183" max="7183" width="6.7109375" customWidth="1"/>
    <col min="7184" max="7184" width="8.5703125" customWidth="1"/>
    <col min="7185" max="7185" width="7.42578125" customWidth="1"/>
    <col min="7186" max="7186" width="7.5703125" customWidth="1"/>
    <col min="7424" max="7424" width="4.42578125" customWidth="1"/>
    <col min="7425" max="7425" width="14.85546875" customWidth="1"/>
    <col min="7426" max="7426" width="8.85546875" customWidth="1"/>
    <col min="7427" max="7427" width="10.85546875" customWidth="1"/>
    <col min="7428" max="7428" width="7.42578125" customWidth="1"/>
    <col min="7429" max="7429" width="7.5703125" customWidth="1"/>
    <col min="7430" max="7430" width="8" customWidth="1"/>
    <col min="7431" max="7431" width="7.28515625" customWidth="1"/>
    <col min="7432" max="7433" width="7.42578125" customWidth="1"/>
    <col min="7434" max="7434" width="6.85546875" customWidth="1"/>
    <col min="7435" max="7435" width="6.5703125" customWidth="1"/>
    <col min="7436" max="7436" width="6.7109375" customWidth="1"/>
    <col min="7437" max="7438" width="6.85546875" customWidth="1"/>
    <col min="7439" max="7439" width="6.7109375" customWidth="1"/>
    <col min="7440" max="7440" width="8.5703125" customWidth="1"/>
    <col min="7441" max="7441" width="7.42578125" customWidth="1"/>
    <col min="7442" max="7442" width="7.5703125" customWidth="1"/>
    <col min="7680" max="7680" width="4.42578125" customWidth="1"/>
    <col min="7681" max="7681" width="14.85546875" customWidth="1"/>
    <col min="7682" max="7682" width="8.85546875" customWidth="1"/>
    <col min="7683" max="7683" width="10.85546875" customWidth="1"/>
    <col min="7684" max="7684" width="7.42578125" customWidth="1"/>
    <col min="7685" max="7685" width="7.5703125" customWidth="1"/>
    <col min="7686" max="7686" width="8" customWidth="1"/>
    <col min="7687" max="7687" width="7.28515625" customWidth="1"/>
    <col min="7688" max="7689" width="7.42578125" customWidth="1"/>
    <col min="7690" max="7690" width="6.85546875" customWidth="1"/>
    <col min="7691" max="7691" width="6.5703125" customWidth="1"/>
    <col min="7692" max="7692" width="6.7109375" customWidth="1"/>
    <col min="7693" max="7694" width="6.85546875" customWidth="1"/>
    <col min="7695" max="7695" width="6.7109375" customWidth="1"/>
    <col min="7696" max="7696" width="8.5703125" customWidth="1"/>
    <col min="7697" max="7697" width="7.42578125" customWidth="1"/>
    <col min="7698" max="7698" width="7.5703125" customWidth="1"/>
    <col min="7936" max="7936" width="4.42578125" customWidth="1"/>
    <col min="7937" max="7937" width="14.85546875" customWidth="1"/>
    <col min="7938" max="7938" width="8.85546875" customWidth="1"/>
    <col min="7939" max="7939" width="10.85546875" customWidth="1"/>
    <col min="7940" max="7940" width="7.42578125" customWidth="1"/>
    <col min="7941" max="7941" width="7.5703125" customWidth="1"/>
    <col min="7942" max="7942" width="8" customWidth="1"/>
    <col min="7943" max="7943" width="7.28515625" customWidth="1"/>
    <col min="7944" max="7945" width="7.42578125" customWidth="1"/>
    <col min="7946" max="7946" width="6.85546875" customWidth="1"/>
    <col min="7947" max="7947" width="6.5703125" customWidth="1"/>
    <col min="7948" max="7948" width="6.7109375" customWidth="1"/>
    <col min="7949" max="7950" width="6.85546875" customWidth="1"/>
    <col min="7951" max="7951" width="6.7109375" customWidth="1"/>
    <col min="7952" max="7952" width="8.5703125" customWidth="1"/>
    <col min="7953" max="7953" width="7.42578125" customWidth="1"/>
    <col min="7954" max="7954" width="7.5703125" customWidth="1"/>
    <col min="8192" max="8192" width="4.42578125" customWidth="1"/>
    <col min="8193" max="8193" width="14.85546875" customWidth="1"/>
    <col min="8194" max="8194" width="8.85546875" customWidth="1"/>
    <col min="8195" max="8195" width="10.85546875" customWidth="1"/>
    <col min="8196" max="8196" width="7.42578125" customWidth="1"/>
    <col min="8197" max="8197" width="7.5703125" customWidth="1"/>
    <col min="8198" max="8198" width="8" customWidth="1"/>
    <col min="8199" max="8199" width="7.28515625" customWidth="1"/>
    <col min="8200" max="8201" width="7.42578125" customWidth="1"/>
    <col min="8202" max="8202" width="6.85546875" customWidth="1"/>
    <col min="8203" max="8203" width="6.5703125" customWidth="1"/>
    <col min="8204" max="8204" width="6.7109375" customWidth="1"/>
    <col min="8205" max="8206" width="6.85546875" customWidth="1"/>
    <col min="8207" max="8207" width="6.7109375" customWidth="1"/>
    <col min="8208" max="8208" width="8.5703125" customWidth="1"/>
    <col min="8209" max="8209" width="7.42578125" customWidth="1"/>
    <col min="8210" max="8210" width="7.5703125" customWidth="1"/>
    <col min="8448" max="8448" width="4.42578125" customWidth="1"/>
    <col min="8449" max="8449" width="14.85546875" customWidth="1"/>
    <col min="8450" max="8450" width="8.85546875" customWidth="1"/>
    <col min="8451" max="8451" width="10.85546875" customWidth="1"/>
    <col min="8452" max="8452" width="7.42578125" customWidth="1"/>
    <col min="8453" max="8453" width="7.5703125" customWidth="1"/>
    <col min="8454" max="8454" width="8" customWidth="1"/>
    <col min="8455" max="8455" width="7.28515625" customWidth="1"/>
    <col min="8456" max="8457" width="7.42578125" customWidth="1"/>
    <col min="8458" max="8458" width="6.85546875" customWidth="1"/>
    <col min="8459" max="8459" width="6.5703125" customWidth="1"/>
    <col min="8460" max="8460" width="6.7109375" customWidth="1"/>
    <col min="8461" max="8462" width="6.85546875" customWidth="1"/>
    <col min="8463" max="8463" width="6.7109375" customWidth="1"/>
    <col min="8464" max="8464" width="8.5703125" customWidth="1"/>
    <col min="8465" max="8465" width="7.42578125" customWidth="1"/>
    <col min="8466" max="8466" width="7.5703125" customWidth="1"/>
    <col min="8704" max="8704" width="4.42578125" customWidth="1"/>
    <col min="8705" max="8705" width="14.85546875" customWidth="1"/>
    <col min="8706" max="8706" width="8.85546875" customWidth="1"/>
    <col min="8707" max="8707" width="10.85546875" customWidth="1"/>
    <col min="8708" max="8708" width="7.42578125" customWidth="1"/>
    <col min="8709" max="8709" width="7.5703125" customWidth="1"/>
    <col min="8710" max="8710" width="8" customWidth="1"/>
    <col min="8711" max="8711" width="7.28515625" customWidth="1"/>
    <col min="8712" max="8713" width="7.42578125" customWidth="1"/>
    <col min="8714" max="8714" width="6.85546875" customWidth="1"/>
    <col min="8715" max="8715" width="6.5703125" customWidth="1"/>
    <col min="8716" max="8716" width="6.7109375" customWidth="1"/>
    <col min="8717" max="8718" width="6.85546875" customWidth="1"/>
    <col min="8719" max="8719" width="6.7109375" customWidth="1"/>
    <col min="8720" max="8720" width="8.5703125" customWidth="1"/>
    <col min="8721" max="8721" width="7.42578125" customWidth="1"/>
    <col min="8722" max="8722" width="7.5703125" customWidth="1"/>
    <col min="8960" max="8960" width="4.42578125" customWidth="1"/>
    <col min="8961" max="8961" width="14.85546875" customWidth="1"/>
    <col min="8962" max="8962" width="8.85546875" customWidth="1"/>
    <col min="8963" max="8963" width="10.85546875" customWidth="1"/>
    <col min="8964" max="8964" width="7.42578125" customWidth="1"/>
    <col min="8965" max="8965" width="7.5703125" customWidth="1"/>
    <col min="8966" max="8966" width="8" customWidth="1"/>
    <col min="8967" max="8967" width="7.28515625" customWidth="1"/>
    <col min="8968" max="8969" width="7.42578125" customWidth="1"/>
    <col min="8970" max="8970" width="6.85546875" customWidth="1"/>
    <col min="8971" max="8971" width="6.5703125" customWidth="1"/>
    <col min="8972" max="8972" width="6.7109375" customWidth="1"/>
    <col min="8973" max="8974" width="6.85546875" customWidth="1"/>
    <col min="8975" max="8975" width="6.7109375" customWidth="1"/>
    <col min="8976" max="8976" width="8.5703125" customWidth="1"/>
    <col min="8977" max="8977" width="7.42578125" customWidth="1"/>
    <col min="8978" max="8978" width="7.5703125" customWidth="1"/>
    <col min="9216" max="9216" width="4.42578125" customWidth="1"/>
    <col min="9217" max="9217" width="14.85546875" customWidth="1"/>
    <col min="9218" max="9218" width="8.85546875" customWidth="1"/>
    <col min="9219" max="9219" width="10.85546875" customWidth="1"/>
    <col min="9220" max="9220" width="7.42578125" customWidth="1"/>
    <col min="9221" max="9221" width="7.5703125" customWidth="1"/>
    <col min="9222" max="9222" width="8" customWidth="1"/>
    <col min="9223" max="9223" width="7.28515625" customWidth="1"/>
    <col min="9224" max="9225" width="7.42578125" customWidth="1"/>
    <col min="9226" max="9226" width="6.85546875" customWidth="1"/>
    <col min="9227" max="9227" width="6.5703125" customWidth="1"/>
    <col min="9228" max="9228" width="6.7109375" customWidth="1"/>
    <col min="9229" max="9230" width="6.85546875" customWidth="1"/>
    <col min="9231" max="9231" width="6.7109375" customWidth="1"/>
    <col min="9232" max="9232" width="8.5703125" customWidth="1"/>
    <col min="9233" max="9233" width="7.42578125" customWidth="1"/>
    <col min="9234" max="9234" width="7.5703125" customWidth="1"/>
    <col min="9472" max="9472" width="4.42578125" customWidth="1"/>
    <col min="9473" max="9473" width="14.85546875" customWidth="1"/>
    <col min="9474" max="9474" width="8.85546875" customWidth="1"/>
    <col min="9475" max="9475" width="10.85546875" customWidth="1"/>
    <col min="9476" max="9476" width="7.42578125" customWidth="1"/>
    <col min="9477" max="9477" width="7.5703125" customWidth="1"/>
    <col min="9478" max="9478" width="8" customWidth="1"/>
    <col min="9479" max="9479" width="7.28515625" customWidth="1"/>
    <col min="9480" max="9481" width="7.42578125" customWidth="1"/>
    <col min="9482" max="9482" width="6.85546875" customWidth="1"/>
    <col min="9483" max="9483" width="6.5703125" customWidth="1"/>
    <col min="9484" max="9484" width="6.7109375" customWidth="1"/>
    <col min="9485" max="9486" width="6.85546875" customWidth="1"/>
    <col min="9487" max="9487" width="6.7109375" customWidth="1"/>
    <col min="9488" max="9488" width="8.5703125" customWidth="1"/>
    <col min="9489" max="9489" width="7.42578125" customWidth="1"/>
    <col min="9490" max="9490" width="7.5703125" customWidth="1"/>
    <col min="9728" max="9728" width="4.42578125" customWidth="1"/>
    <col min="9729" max="9729" width="14.85546875" customWidth="1"/>
    <col min="9730" max="9730" width="8.85546875" customWidth="1"/>
    <col min="9731" max="9731" width="10.85546875" customWidth="1"/>
    <col min="9732" max="9732" width="7.42578125" customWidth="1"/>
    <col min="9733" max="9733" width="7.5703125" customWidth="1"/>
    <col min="9734" max="9734" width="8" customWidth="1"/>
    <col min="9735" max="9735" width="7.28515625" customWidth="1"/>
    <col min="9736" max="9737" width="7.42578125" customWidth="1"/>
    <col min="9738" max="9738" width="6.85546875" customWidth="1"/>
    <col min="9739" max="9739" width="6.5703125" customWidth="1"/>
    <col min="9740" max="9740" width="6.7109375" customWidth="1"/>
    <col min="9741" max="9742" width="6.85546875" customWidth="1"/>
    <col min="9743" max="9743" width="6.7109375" customWidth="1"/>
    <col min="9744" max="9744" width="8.5703125" customWidth="1"/>
    <col min="9745" max="9745" width="7.42578125" customWidth="1"/>
    <col min="9746" max="9746" width="7.5703125" customWidth="1"/>
    <col min="9984" max="9984" width="4.42578125" customWidth="1"/>
    <col min="9985" max="9985" width="14.85546875" customWidth="1"/>
    <col min="9986" max="9986" width="8.85546875" customWidth="1"/>
    <col min="9987" max="9987" width="10.85546875" customWidth="1"/>
    <col min="9988" max="9988" width="7.42578125" customWidth="1"/>
    <col min="9989" max="9989" width="7.5703125" customWidth="1"/>
    <col min="9990" max="9990" width="8" customWidth="1"/>
    <col min="9991" max="9991" width="7.28515625" customWidth="1"/>
    <col min="9992" max="9993" width="7.42578125" customWidth="1"/>
    <col min="9994" max="9994" width="6.85546875" customWidth="1"/>
    <col min="9995" max="9995" width="6.5703125" customWidth="1"/>
    <col min="9996" max="9996" width="6.7109375" customWidth="1"/>
    <col min="9997" max="9998" width="6.85546875" customWidth="1"/>
    <col min="9999" max="9999" width="6.7109375" customWidth="1"/>
    <col min="10000" max="10000" width="8.5703125" customWidth="1"/>
    <col min="10001" max="10001" width="7.42578125" customWidth="1"/>
    <col min="10002" max="10002" width="7.5703125" customWidth="1"/>
    <col min="10240" max="10240" width="4.42578125" customWidth="1"/>
    <col min="10241" max="10241" width="14.85546875" customWidth="1"/>
    <col min="10242" max="10242" width="8.85546875" customWidth="1"/>
    <col min="10243" max="10243" width="10.85546875" customWidth="1"/>
    <col min="10244" max="10244" width="7.42578125" customWidth="1"/>
    <col min="10245" max="10245" width="7.5703125" customWidth="1"/>
    <col min="10246" max="10246" width="8" customWidth="1"/>
    <col min="10247" max="10247" width="7.28515625" customWidth="1"/>
    <col min="10248" max="10249" width="7.42578125" customWidth="1"/>
    <col min="10250" max="10250" width="6.85546875" customWidth="1"/>
    <col min="10251" max="10251" width="6.5703125" customWidth="1"/>
    <col min="10252" max="10252" width="6.7109375" customWidth="1"/>
    <col min="10253" max="10254" width="6.85546875" customWidth="1"/>
    <col min="10255" max="10255" width="6.7109375" customWidth="1"/>
    <col min="10256" max="10256" width="8.5703125" customWidth="1"/>
    <col min="10257" max="10257" width="7.42578125" customWidth="1"/>
    <col min="10258" max="10258" width="7.5703125" customWidth="1"/>
    <col min="10496" max="10496" width="4.42578125" customWidth="1"/>
    <col min="10497" max="10497" width="14.85546875" customWidth="1"/>
    <col min="10498" max="10498" width="8.85546875" customWidth="1"/>
    <col min="10499" max="10499" width="10.85546875" customWidth="1"/>
    <col min="10500" max="10500" width="7.42578125" customWidth="1"/>
    <col min="10501" max="10501" width="7.5703125" customWidth="1"/>
    <col min="10502" max="10502" width="8" customWidth="1"/>
    <col min="10503" max="10503" width="7.28515625" customWidth="1"/>
    <col min="10504" max="10505" width="7.42578125" customWidth="1"/>
    <col min="10506" max="10506" width="6.85546875" customWidth="1"/>
    <col min="10507" max="10507" width="6.5703125" customWidth="1"/>
    <col min="10508" max="10508" width="6.7109375" customWidth="1"/>
    <col min="10509" max="10510" width="6.85546875" customWidth="1"/>
    <col min="10511" max="10511" width="6.7109375" customWidth="1"/>
    <col min="10512" max="10512" width="8.5703125" customWidth="1"/>
    <col min="10513" max="10513" width="7.42578125" customWidth="1"/>
    <col min="10514" max="10514" width="7.5703125" customWidth="1"/>
    <col min="10752" max="10752" width="4.42578125" customWidth="1"/>
    <col min="10753" max="10753" width="14.85546875" customWidth="1"/>
    <col min="10754" max="10754" width="8.85546875" customWidth="1"/>
    <col min="10755" max="10755" width="10.85546875" customWidth="1"/>
    <col min="10756" max="10756" width="7.42578125" customWidth="1"/>
    <col min="10757" max="10757" width="7.5703125" customWidth="1"/>
    <col min="10758" max="10758" width="8" customWidth="1"/>
    <col min="10759" max="10759" width="7.28515625" customWidth="1"/>
    <col min="10760" max="10761" width="7.42578125" customWidth="1"/>
    <col min="10762" max="10762" width="6.85546875" customWidth="1"/>
    <col min="10763" max="10763" width="6.5703125" customWidth="1"/>
    <col min="10764" max="10764" width="6.7109375" customWidth="1"/>
    <col min="10765" max="10766" width="6.85546875" customWidth="1"/>
    <col min="10767" max="10767" width="6.7109375" customWidth="1"/>
    <col min="10768" max="10768" width="8.5703125" customWidth="1"/>
    <col min="10769" max="10769" width="7.42578125" customWidth="1"/>
    <col min="10770" max="10770" width="7.5703125" customWidth="1"/>
    <col min="11008" max="11008" width="4.42578125" customWidth="1"/>
    <col min="11009" max="11009" width="14.85546875" customWidth="1"/>
    <col min="11010" max="11010" width="8.85546875" customWidth="1"/>
    <col min="11011" max="11011" width="10.85546875" customWidth="1"/>
    <col min="11012" max="11012" width="7.42578125" customWidth="1"/>
    <col min="11013" max="11013" width="7.5703125" customWidth="1"/>
    <col min="11014" max="11014" width="8" customWidth="1"/>
    <col min="11015" max="11015" width="7.28515625" customWidth="1"/>
    <col min="11016" max="11017" width="7.42578125" customWidth="1"/>
    <col min="11018" max="11018" width="6.85546875" customWidth="1"/>
    <col min="11019" max="11019" width="6.5703125" customWidth="1"/>
    <col min="11020" max="11020" width="6.7109375" customWidth="1"/>
    <col min="11021" max="11022" width="6.85546875" customWidth="1"/>
    <col min="11023" max="11023" width="6.7109375" customWidth="1"/>
    <col min="11024" max="11024" width="8.5703125" customWidth="1"/>
    <col min="11025" max="11025" width="7.42578125" customWidth="1"/>
    <col min="11026" max="11026" width="7.5703125" customWidth="1"/>
    <col min="11264" max="11264" width="4.42578125" customWidth="1"/>
    <col min="11265" max="11265" width="14.85546875" customWidth="1"/>
    <col min="11266" max="11266" width="8.85546875" customWidth="1"/>
    <col min="11267" max="11267" width="10.85546875" customWidth="1"/>
    <col min="11268" max="11268" width="7.42578125" customWidth="1"/>
    <col min="11269" max="11269" width="7.5703125" customWidth="1"/>
    <col min="11270" max="11270" width="8" customWidth="1"/>
    <col min="11271" max="11271" width="7.28515625" customWidth="1"/>
    <col min="11272" max="11273" width="7.42578125" customWidth="1"/>
    <col min="11274" max="11274" width="6.85546875" customWidth="1"/>
    <col min="11275" max="11275" width="6.5703125" customWidth="1"/>
    <col min="11276" max="11276" width="6.7109375" customWidth="1"/>
    <col min="11277" max="11278" width="6.85546875" customWidth="1"/>
    <col min="11279" max="11279" width="6.7109375" customWidth="1"/>
    <col min="11280" max="11280" width="8.5703125" customWidth="1"/>
    <col min="11281" max="11281" width="7.42578125" customWidth="1"/>
    <col min="11282" max="11282" width="7.5703125" customWidth="1"/>
    <col min="11520" max="11520" width="4.42578125" customWidth="1"/>
    <col min="11521" max="11521" width="14.85546875" customWidth="1"/>
    <col min="11522" max="11522" width="8.85546875" customWidth="1"/>
    <col min="11523" max="11523" width="10.85546875" customWidth="1"/>
    <col min="11524" max="11524" width="7.42578125" customWidth="1"/>
    <col min="11525" max="11525" width="7.5703125" customWidth="1"/>
    <col min="11526" max="11526" width="8" customWidth="1"/>
    <col min="11527" max="11527" width="7.28515625" customWidth="1"/>
    <col min="11528" max="11529" width="7.42578125" customWidth="1"/>
    <col min="11530" max="11530" width="6.85546875" customWidth="1"/>
    <col min="11531" max="11531" width="6.5703125" customWidth="1"/>
    <col min="11532" max="11532" width="6.7109375" customWidth="1"/>
    <col min="11533" max="11534" width="6.85546875" customWidth="1"/>
    <col min="11535" max="11535" width="6.7109375" customWidth="1"/>
    <col min="11536" max="11536" width="8.5703125" customWidth="1"/>
    <col min="11537" max="11537" width="7.42578125" customWidth="1"/>
    <col min="11538" max="11538" width="7.5703125" customWidth="1"/>
    <col min="11776" max="11776" width="4.42578125" customWidth="1"/>
    <col min="11777" max="11777" width="14.85546875" customWidth="1"/>
    <col min="11778" max="11778" width="8.85546875" customWidth="1"/>
    <col min="11779" max="11779" width="10.85546875" customWidth="1"/>
    <col min="11780" max="11780" width="7.42578125" customWidth="1"/>
    <col min="11781" max="11781" width="7.5703125" customWidth="1"/>
    <col min="11782" max="11782" width="8" customWidth="1"/>
    <col min="11783" max="11783" width="7.28515625" customWidth="1"/>
    <col min="11784" max="11785" width="7.42578125" customWidth="1"/>
    <col min="11786" max="11786" width="6.85546875" customWidth="1"/>
    <col min="11787" max="11787" width="6.5703125" customWidth="1"/>
    <col min="11788" max="11788" width="6.7109375" customWidth="1"/>
    <col min="11789" max="11790" width="6.85546875" customWidth="1"/>
    <col min="11791" max="11791" width="6.7109375" customWidth="1"/>
    <col min="11792" max="11792" width="8.5703125" customWidth="1"/>
    <col min="11793" max="11793" width="7.42578125" customWidth="1"/>
    <col min="11794" max="11794" width="7.5703125" customWidth="1"/>
    <col min="12032" max="12032" width="4.42578125" customWidth="1"/>
    <col min="12033" max="12033" width="14.85546875" customWidth="1"/>
    <col min="12034" max="12034" width="8.85546875" customWidth="1"/>
    <col min="12035" max="12035" width="10.85546875" customWidth="1"/>
    <col min="12036" max="12036" width="7.42578125" customWidth="1"/>
    <col min="12037" max="12037" width="7.5703125" customWidth="1"/>
    <col min="12038" max="12038" width="8" customWidth="1"/>
    <col min="12039" max="12039" width="7.28515625" customWidth="1"/>
    <col min="12040" max="12041" width="7.42578125" customWidth="1"/>
    <col min="12042" max="12042" width="6.85546875" customWidth="1"/>
    <col min="12043" max="12043" width="6.5703125" customWidth="1"/>
    <col min="12044" max="12044" width="6.7109375" customWidth="1"/>
    <col min="12045" max="12046" width="6.85546875" customWidth="1"/>
    <col min="12047" max="12047" width="6.7109375" customWidth="1"/>
    <col min="12048" max="12048" width="8.5703125" customWidth="1"/>
    <col min="12049" max="12049" width="7.42578125" customWidth="1"/>
    <col min="12050" max="12050" width="7.5703125" customWidth="1"/>
    <col min="12288" max="12288" width="4.42578125" customWidth="1"/>
    <col min="12289" max="12289" width="14.85546875" customWidth="1"/>
    <col min="12290" max="12290" width="8.85546875" customWidth="1"/>
    <col min="12291" max="12291" width="10.85546875" customWidth="1"/>
    <col min="12292" max="12292" width="7.42578125" customWidth="1"/>
    <col min="12293" max="12293" width="7.5703125" customWidth="1"/>
    <col min="12294" max="12294" width="8" customWidth="1"/>
    <col min="12295" max="12295" width="7.28515625" customWidth="1"/>
    <col min="12296" max="12297" width="7.42578125" customWidth="1"/>
    <col min="12298" max="12298" width="6.85546875" customWidth="1"/>
    <col min="12299" max="12299" width="6.5703125" customWidth="1"/>
    <col min="12300" max="12300" width="6.7109375" customWidth="1"/>
    <col min="12301" max="12302" width="6.85546875" customWidth="1"/>
    <col min="12303" max="12303" width="6.7109375" customWidth="1"/>
    <col min="12304" max="12304" width="8.5703125" customWidth="1"/>
    <col min="12305" max="12305" width="7.42578125" customWidth="1"/>
    <col min="12306" max="12306" width="7.5703125" customWidth="1"/>
    <col min="12544" max="12544" width="4.42578125" customWidth="1"/>
    <col min="12545" max="12545" width="14.85546875" customWidth="1"/>
    <col min="12546" max="12546" width="8.85546875" customWidth="1"/>
    <col min="12547" max="12547" width="10.85546875" customWidth="1"/>
    <col min="12548" max="12548" width="7.42578125" customWidth="1"/>
    <col min="12549" max="12549" width="7.5703125" customWidth="1"/>
    <col min="12550" max="12550" width="8" customWidth="1"/>
    <col min="12551" max="12551" width="7.28515625" customWidth="1"/>
    <col min="12552" max="12553" width="7.42578125" customWidth="1"/>
    <col min="12554" max="12554" width="6.85546875" customWidth="1"/>
    <col min="12555" max="12555" width="6.5703125" customWidth="1"/>
    <col min="12556" max="12556" width="6.7109375" customWidth="1"/>
    <col min="12557" max="12558" width="6.85546875" customWidth="1"/>
    <col min="12559" max="12559" width="6.7109375" customWidth="1"/>
    <col min="12560" max="12560" width="8.5703125" customWidth="1"/>
    <col min="12561" max="12561" width="7.42578125" customWidth="1"/>
    <col min="12562" max="12562" width="7.5703125" customWidth="1"/>
    <col min="12800" max="12800" width="4.42578125" customWidth="1"/>
    <col min="12801" max="12801" width="14.85546875" customWidth="1"/>
    <col min="12802" max="12802" width="8.85546875" customWidth="1"/>
    <col min="12803" max="12803" width="10.85546875" customWidth="1"/>
    <col min="12804" max="12804" width="7.42578125" customWidth="1"/>
    <col min="12805" max="12805" width="7.5703125" customWidth="1"/>
    <col min="12806" max="12806" width="8" customWidth="1"/>
    <col min="12807" max="12807" width="7.28515625" customWidth="1"/>
    <col min="12808" max="12809" width="7.42578125" customWidth="1"/>
    <col min="12810" max="12810" width="6.85546875" customWidth="1"/>
    <col min="12811" max="12811" width="6.5703125" customWidth="1"/>
    <col min="12812" max="12812" width="6.7109375" customWidth="1"/>
    <col min="12813" max="12814" width="6.85546875" customWidth="1"/>
    <col min="12815" max="12815" width="6.7109375" customWidth="1"/>
    <col min="12816" max="12816" width="8.5703125" customWidth="1"/>
    <col min="12817" max="12817" width="7.42578125" customWidth="1"/>
    <col min="12818" max="12818" width="7.5703125" customWidth="1"/>
    <col min="13056" max="13056" width="4.42578125" customWidth="1"/>
    <col min="13057" max="13057" width="14.85546875" customWidth="1"/>
    <col min="13058" max="13058" width="8.85546875" customWidth="1"/>
    <col min="13059" max="13059" width="10.85546875" customWidth="1"/>
    <col min="13060" max="13060" width="7.42578125" customWidth="1"/>
    <col min="13061" max="13061" width="7.5703125" customWidth="1"/>
    <col min="13062" max="13062" width="8" customWidth="1"/>
    <col min="13063" max="13063" width="7.28515625" customWidth="1"/>
    <col min="13064" max="13065" width="7.42578125" customWidth="1"/>
    <col min="13066" max="13066" width="6.85546875" customWidth="1"/>
    <col min="13067" max="13067" width="6.5703125" customWidth="1"/>
    <col min="13068" max="13068" width="6.7109375" customWidth="1"/>
    <col min="13069" max="13070" width="6.85546875" customWidth="1"/>
    <col min="13071" max="13071" width="6.7109375" customWidth="1"/>
    <col min="13072" max="13072" width="8.5703125" customWidth="1"/>
    <col min="13073" max="13073" width="7.42578125" customWidth="1"/>
    <col min="13074" max="13074" width="7.5703125" customWidth="1"/>
    <col min="13312" max="13312" width="4.42578125" customWidth="1"/>
    <col min="13313" max="13313" width="14.85546875" customWidth="1"/>
    <col min="13314" max="13314" width="8.85546875" customWidth="1"/>
    <col min="13315" max="13315" width="10.85546875" customWidth="1"/>
    <col min="13316" max="13316" width="7.42578125" customWidth="1"/>
    <col min="13317" max="13317" width="7.5703125" customWidth="1"/>
    <col min="13318" max="13318" width="8" customWidth="1"/>
    <col min="13319" max="13319" width="7.28515625" customWidth="1"/>
    <col min="13320" max="13321" width="7.42578125" customWidth="1"/>
    <col min="13322" max="13322" width="6.85546875" customWidth="1"/>
    <col min="13323" max="13323" width="6.5703125" customWidth="1"/>
    <col min="13324" max="13324" width="6.7109375" customWidth="1"/>
    <col min="13325" max="13326" width="6.85546875" customWidth="1"/>
    <col min="13327" max="13327" width="6.7109375" customWidth="1"/>
    <col min="13328" max="13328" width="8.5703125" customWidth="1"/>
    <col min="13329" max="13329" width="7.42578125" customWidth="1"/>
    <col min="13330" max="13330" width="7.5703125" customWidth="1"/>
    <col min="13568" max="13568" width="4.42578125" customWidth="1"/>
    <col min="13569" max="13569" width="14.85546875" customWidth="1"/>
    <col min="13570" max="13570" width="8.85546875" customWidth="1"/>
    <col min="13571" max="13571" width="10.85546875" customWidth="1"/>
    <col min="13572" max="13572" width="7.42578125" customWidth="1"/>
    <col min="13573" max="13573" width="7.5703125" customWidth="1"/>
    <col min="13574" max="13574" width="8" customWidth="1"/>
    <col min="13575" max="13575" width="7.28515625" customWidth="1"/>
    <col min="13576" max="13577" width="7.42578125" customWidth="1"/>
    <col min="13578" max="13578" width="6.85546875" customWidth="1"/>
    <col min="13579" max="13579" width="6.5703125" customWidth="1"/>
    <col min="13580" max="13580" width="6.7109375" customWidth="1"/>
    <col min="13581" max="13582" width="6.85546875" customWidth="1"/>
    <col min="13583" max="13583" width="6.7109375" customWidth="1"/>
    <col min="13584" max="13584" width="8.5703125" customWidth="1"/>
    <col min="13585" max="13585" width="7.42578125" customWidth="1"/>
    <col min="13586" max="13586" width="7.5703125" customWidth="1"/>
    <col min="13824" max="13824" width="4.42578125" customWidth="1"/>
    <col min="13825" max="13825" width="14.85546875" customWidth="1"/>
    <col min="13826" max="13826" width="8.85546875" customWidth="1"/>
    <col min="13827" max="13827" width="10.85546875" customWidth="1"/>
    <col min="13828" max="13828" width="7.42578125" customWidth="1"/>
    <col min="13829" max="13829" width="7.5703125" customWidth="1"/>
    <col min="13830" max="13830" width="8" customWidth="1"/>
    <col min="13831" max="13831" width="7.28515625" customWidth="1"/>
    <col min="13832" max="13833" width="7.42578125" customWidth="1"/>
    <col min="13834" max="13834" width="6.85546875" customWidth="1"/>
    <col min="13835" max="13835" width="6.5703125" customWidth="1"/>
    <col min="13836" max="13836" width="6.7109375" customWidth="1"/>
    <col min="13837" max="13838" width="6.85546875" customWidth="1"/>
    <col min="13839" max="13839" width="6.7109375" customWidth="1"/>
    <col min="13840" max="13840" width="8.5703125" customWidth="1"/>
    <col min="13841" max="13841" width="7.42578125" customWidth="1"/>
    <col min="13842" max="13842" width="7.5703125" customWidth="1"/>
    <col min="14080" max="14080" width="4.42578125" customWidth="1"/>
    <col min="14081" max="14081" width="14.85546875" customWidth="1"/>
    <col min="14082" max="14082" width="8.85546875" customWidth="1"/>
    <col min="14083" max="14083" width="10.85546875" customWidth="1"/>
    <col min="14084" max="14084" width="7.42578125" customWidth="1"/>
    <col min="14085" max="14085" width="7.5703125" customWidth="1"/>
    <col min="14086" max="14086" width="8" customWidth="1"/>
    <col min="14087" max="14087" width="7.28515625" customWidth="1"/>
    <col min="14088" max="14089" width="7.42578125" customWidth="1"/>
    <col min="14090" max="14090" width="6.85546875" customWidth="1"/>
    <col min="14091" max="14091" width="6.5703125" customWidth="1"/>
    <col min="14092" max="14092" width="6.7109375" customWidth="1"/>
    <col min="14093" max="14094" width="6.85546875" customWidth="1"/>
    <col min="14095" max="14095" width="6.7109375" customWidth="1"/>
    <col min="14096" max="14096" width="8.5703125" customWidth="1"/>
    <col min="14097" max="14097" width="7.42578125" customWidth="1"/>
    <col min="14098" max="14098" width="7.5703125" customWidth="1"/>
    <col min="14336" max="14336" width="4.42578125" customWidth="1"/>
    <col min="14337" max="14337" width="14.85546875" customWidth="1"/>
    <col min="14338" max="14338" width="8.85546875" customWidth="1"/>
    <col min="14339" max="14339" width="10.85546875" customWidth="1"/>
    <col min="14340" max="14340" width="7.42578125" customWidth="1"/>
    <col min="14341" max="14341" width="7.5703125" customWidth="1"/>
    <col min="14342" max="14342" width="8" customWidth="1"/>
    <col min="14343" max="14343" width="7.28515625" customWidth="1"/>
    <col min="14344" max="14345" width="7.42578125" customWidth="1"/>
    <col min="14346" max="14346" width="6.85546875" customWidth="1"/>
    <col min="14347" max="14347" width="6.5703125" customWidth="1"/>
    <col min="14348" max="14348" width="6.7109375" customWidth="1"/>
    <col min="14349" max="14350" width="6.85546875" customWidth="1"/>
    <col min="14351" max="14351" width="6.7109375" customWidth="1"/>
    <col min="14352" max="14352" width="8.5703125" customWidth="1"/>
    <col min="14353" max="14353" width="7.42578125" customWidth="1"/>
    <col min="14354" max="14354" width="7.5703125" customWidth="1"/>
    <col min="14592" max="14592" width="4.42578125" customWidth="1"/>
    <col min="14593" max="14593" width="14.85546875" customWidth="1"/>
    <col min="14594" max="14594" width="8.85546875" customWidth="1"/>
    <col min="14595" max="14595" width="10.85546875" customWidth="1"/>
    <col min="14596" max="14596" width="7.42578125" customWidth="1"/>
    <col min="14597" max="14597" width="7.5703125" customWidth="1"/>
    <col min="14598" max="14598" width="8" customWidth="1"/>
    <col min="14599" max="14599" width="7.28515625" customWidth="1"/>
    <col min="14600" max="14601" width="7.42578125" customWidth="1"/>
    <col min="14602" max="14602" width="6.85546875" customWidth="1"/>
    <col min="14603" max="14603" width="6.5703125" customWidth="1"/>
    <col min="14604" max="14604" width="6.7109375" customWidth="1"/>
    <col min="14605" max="14606" width="6.85546875" customWidth="1"/>
    <col min="14607" max="14607" width="6.7109375" customWidth="1"/>
    <col min="14608" max="14608" width="8.5703125" customWidth="1"/>
    <col min="14609" max="14609" width="7.42578125" customWidth="1"/>
    <col min="14610" max="14610" width="7.5703125" customWidth="1"/>
    <col min="14848" max="14848" width="4.42578125" customWidth="1"/>
    <col min="14849" max="14849" width="14.85546875" customWidth="1"/>
    <col min="14850" max="14850" width="8.85546875" customWidth="1"/>
    <col min="14851" max="14851" width="10.85546875" customWidth="1"/>
    <col min="14852" max="14852" width="7.42578125" customWidth="1"/>
    <col min="14853" max="14853" width="7.5703125" customWidth="1"/>
    <col min="14854" max="14854" width="8" customWidth="1"/>
    <col min="14855" max="14855" width="7.28515625" customWidth="1"/>
    <col min="14856" max="14857" width="7.42578125" customWidth="1"/>
    <col min="14858" max="14858" width="6.85546875" customWidth="1"/>
    <col min="14859" max="14859" width="6.5703125" customWidth="1"/>
    <col min="14860" max="14860" width="6.7109375" customWidth="1"/>
    <col min="14861" max="14862" width="6.85546875" customWidth="1"/>
    <col min="14863" max="14863" width="6.7109375" customWidth="1"/>
    <col min="14864" max="14864" width="8.5703125" customWidth="1"/>
    <col min="14865" max="14865" width="7.42578125" customWidth="1"/>
    <col min="14866" max="14866" width="7.5703125" customWidth="1"/>
    <col min="15104" max="15104" width="4.42578125" customWidth="1"/>
    <col min="15105" max="15105" width="14.85546875" customWidth="1"/>
    <col min="15106" max="15106" width="8.85546875" customWidth="1"/>
    <col min="15107" max="15107" width="10.85546875" customWidth="1"/>
    <col min="15108" max="15108" width="7.42578125" customWidth="1"/>
    <col min="15109" max="15109" width="7.5703125" customWidth="1"/>
    <col min="15110" max="15110" width="8" customWidth="1"/>
    <col min="15111" max="15111" width="7.28515625" customWidth="1"/>
    <col min="15112" max="15113" width="7.42578125" customWidth="1"/>
    <col min="15114" max="15114" width="6.85546875" customWidth="1"/>
    <col min="15115" max="15115" width="6.5703125" customWidth="1"/>
    <col min="15116" max="15116" width="6.7109375" customWidth="1"/>
    <col min="15117" max="15118" width="6.85546875" customWidth="1"/>
    <col min="15119" max="15119" width="6.7109375" customWidth="1"/>
    <col min="15120" max="15120" width="8.5703125" customWidth="1"/>
    <col min="15121" max="15121" width="7.42578125" customWidth="1"/>
    <col min="15122" max="15122" width="7.5703125" customWidth="1"/>
    <col min="15360" max="15360" width="4.42578125" customWidth="1"/>
    <col min="15361" max="15361" width="14.85546875" customWidth="1"/>
    <col min="15362" max="15362" width="8.85546875" customWidth="1"/>
    <col min="15363" max="15363" width="10.85546875" customWidth="1"/>
    <col min="15364" max="15364" width="7.42578125" customWidth="1"/>
    <col min="15365" max="15365" width="7.5703125" customWidth="1"/>
    <col min="15366" max="15366" width="8" customWidth="1"/>
    <col min="15367" max="15367" width="7.28515625" customWidth="1"/>
    <col min="15368" max="15369" width="7.42578125" customWidth="1"/>
    <col min="15370" max="15370" width="6.85546875" customWidth="1"/>
    <col min="15371" max="15371" width="6.5703125" customWidth="1"/>
    <col min="15372" max="15372" width="6.7109375" customWidth="1"/>
    <col min="15373" max="15374" width="6.85546875" customWidth="1"/>
    <col min="15375" max="15375" width="6.7109375" customWidth="1"/>
    <col min="15376" max="15376" width="8.5703125" customWidth="1"/>
    <col min="15377" max="15377" width="7.42578125" customWidth="1"/>
    <col min="15378" max="15378" width="7.5703125" customWidth="1"/>
    <col min="15616" max="15616" width="4.42578125" customWidth="1"/>
    <col min="15617" max="15617" width="14.85546875" customWidth="1"/>
    <col min="15618" max="15618" width="8.85546875" customWidth="1"/>
    <col min="15619" max="15619" width="10.85546875" customWidth="1"/>
    <col min="15620" max="15620" width="7.42578125" customWidth="1"/>
    <col min="15621" max="15621" width="7.5703125" customWidth="1"/>
    <col min="15622" max="15622" width="8" customWidth="1"/>
    <col min="15623" max="15623" width="7.28515625" customWidth="1"/>
    <col min="15624" max="15625" width="7.42578125" customWidth="1"/>
    <col min="15626" max="15626" width="6.85546875" customWidth="1"/>
    <col min="15627" max="15627" width="6.5703125" customWidth="1"/>
    <col min="15628" max="15628" width="6.7109375" customWidth="1"/>
    <col min="15629" max="15630" width="6.85546875" customWidth="1"/>
    <col min="15631" max="15631" width="6.7109375" customWidth="1"/>
    <col min="15632" max="15632" width="8.5703125" customWidth="1"/>
    <col min="15633" max="15633" width="7.42578125" customWidth="1"/>
    <col min="15634" max="15634" width="7.5703125" customWidth="1"/>
    <col min="15872" max="15872" width="4.42578125" customWidth="1"/>
    <col min="15873" max="15873" width="14.85546875" customWidth="1"/>
    <col min="15874" max="15874" width="8.85546875" customWidth="1"/>
    <col min="15875" max="15875" width="10.85546875" customWidth="1"/>
    <col min="15876" max="15876" width="7.42578125" customWidth="1"/>
    <col min="15877" max="15877" width="7.5703125" customWidth="1"/>
    <col min="15878" max="15878" width="8" customWidth="1"/>
    <col min="15879" max="15879" width="7.28515625" customWidth="1"/>
    <col min="15880" max="15881" width="7.42578125" customWidth="1"/>
    <col min="15882" max="15882" width="6.85546875" customWidth="1"/>
    <col min="15883" max="15883" width="6.5703125" customWidth="1"/>
    <col min="15884" max="15884" width="6.7109375" customWidth="1"/>
    <col min="15885" max="15886" width="6.85546875" customWidth="1"/>
    <col min="15887" max="15887" width="6.7109375" customWidth="1"/>
    <col min="15888" max="15888" width="8.5703125" customWidth="1"/>
    <col min="15889" max="15889" width="7.42578125" customWidth="1"/>
    <col min="15890" max="15890" width="7.5703125" customWidth="1"/>
    <col min="16128" max="16128" width="4.42578125" customWidth="1"/>
    <col min="16129" max="16129" width="14.85546875" customWidth="1"/>
    <col min="16130" max="16130" width="8.85546875" customWidth="1"/>
    <col min="16131" max="16131" width="10.85546875" customWidth="1"/>
    <col min="16132" max="16132" width="7.42578125" customWidth="1"/>
    <col min="16133" max="16133" width="7.5703125" customWidth="1"/>
    <col min="16134" max="16134" width="8" customWidth="1"/>
    <col min="16135" max="16135" width="7.28515625" customWidth="1"/>
    <col min="16136" max="16137" width="7.42578125" customWidth="1"/>
    <col min="16138" max="16138" width="6.85546875" customWidth="1"/>
    <col min="16139" max="16139" width="6.5703125" customWidth="1"/>
    <col min="16140" max="16140" width="6.7109375" customWidth="1"/>
    <col min="16141" max="16142" width="6.85546875" customWidth="1"/>
    <col min="16143" max="16143" width="6.7109375" customWidth="1"/>
    <col min="16144" max="16144" width="8.5703125" customWidth="1"/>
    <col min="16145" max="16145" width="7.42578125" customWidth="1"/>
    <col min="16146" max="16146" width="7.5703125" customWidth="1"/>
  </cols>
  <sheetData>
    <row r="1" spans="1:18" ht="46.5" customHeight="1" x14ac:dyDescent="0.25">
      <c r="A1" s="387" t="s">
        <v>301</v>
      </c>
      <c r="B1" s="387"/>
      <c r="C1" s="387"/>
      <c r="D1" s="387"/>
      <c r="E1" s="387"/>
      <c r="F1" s="18"/>
      <c r="G1" s="18"/>
      <c r="H1" s="18"/>
      <c r="I1" s="18"/>
      <c r="J1" s="18"/>
      <c r="K1" s="18"/>
      <c r="L1" s="18"/>
      <c r="M1" s="18"/>
      <c r="N1" s="18"/>
      <c r="O1" s="18"/>
      <c r="P1" s="5"/>
      <c r="Q1" s="5"/>
      <c r="R1" s="5"/>
    </row>
    <row r="2" spans="1:18" ht="7.5" customHeight="1" x14ac:dyDescent="0.25">
      <c r="A2" s="177"/>
      <c r="B2" s="177"/>
      <c r="C2" s="18"/>
      <c r="D2" s="5"/>
      <c r="E2" s="18"/>
      <c r="F2" s="18"/>
      <c r="G2" s="18"/>
      <c r="H2" s="18"/>
      <c r="I2" s="18"/>
      <c r="J2" s="18"/>
      <c r="K2" s="18"/>
      <c r="L2" s="18"/>
      <c r="M2" s="18"/>
      <c r="N2" s="18"/>
      <c r="O2" s="18"/>
      <c r="P2" s="5"/>
      <c r="Q2" s="5"/>
      <c r="R2" s="5"/>
    </row>
    <row r="3" spans="1:18" ht="21.75" customHeight="1" x14ac:dyDescent="0.3">
      <c r="A3" s="388" t="s">
        <v>405</v>
      </c>
      <c r="B3" s="388"/>
      <c r="C3" s="388"/>
      <c r="D3" s="388"/>
      <c r="E3" s="388"/>
      <c r="F3" s="388"/>
      <c r="G3" s="388"/>
      <c r="H3" s="388"/>
      <c r="I3" s="388"/>
      <c r="J3" s="388"/>
      <c r="K3" s="388"/>
      <c r="L3" s="388"/>
      <c r="M3" s="388"/>
      <c r="N3" s="388"/>
      <c r="O3" s="388"/>
      <c r="P3" s="388"/>
      <c r="Q3" s="388"/>
      <c r="R3" s="388"/>
    </row>
    <row r="4" spans="1:18" ht="13.5" customHeight="1" x14ac:dyDescent="0.3">
      <c r="A4" s="389"/>
      <c r="B4" s="389"/>
      <c r="C4" s="389"/>
      <c r="D4" s="389"/>
      <c r="E4" s="389"/>
      <c r="F4" s="389"/>
      <c r="G4" s="389"/>
      <c r="H4" s="389"/>
      <c r="I4" s="389"/>
      <c r="J4" s="389"/>
      <c r="K4" s="389"/>
      <c r="L4" s="389"/>
      <c r="M4" s="389"/>
      <c r="N4" s="389"/>
      <c r="O4" s="389"/>
      <c r="P4" s="389"/>
      <c r="Q4" s="389"/>
      <c r="R4" s="389"/>
    </row>
    <row r="5" spans="1:18" s="1" customFormat="1" ht="21.75" customHeight="1" x14ac:dyDescent="0.25">
      <c r="A5" s="448" t="s">
        <v>0</v>
      </c>
      <c r="B5" s="441" t="s">
        <v>1</v>
      </c>
      <c r="C5" s="444" t="s">
        <v>17</v>
      </c>
      <c r="D5" s="380" t="s">
        <v>2</v>
      </c>
      <c r="E5" s="381"/>
      <c r="F5" s="381"/>
      <c r="G5" s="381"/>
      <c r="H5" s="381"/>
      <c r="I5" s="381"/>
      <c r="J5" s="381"/>
      <c r="K5" s="381"/>
      <c r="L5" s="381"/>
      <c r="M5" s="381"/>
      <c r="N5" s="381"/>
      <c r="O5" s="381"/>
      <c r="P5" s="399"/>
      <c r="Q5" s="400" t="s">
        <v>3</v>
      </c>
      <c r="R5" s="393" t="s">
        <v>4</v>
      </c>
    </row>
    <row r="6" spans="1:18" s="1" customFormat="1" ht="36.75" customHeight="1" x14ac:dyDescent="0.25">
      <c r="A6" s="449"/>
      <c r="B6" s="442"/>
      <c r="C6" s="445"/>
      <c r="D6" s="379" t="s">
        <v>293</v>
      </c>
      <c r="E6" s="379"/>
      <c r="F6" s="379"/>
      <c r="G6" s="379"/>
      <c r="H6" s="380" t="s">
        <v>426</v>
      </c>
      <c r="I6" s="381"/>
      <c r="J6" s="381"/>
      <c r="K6" s="381"/>
      <c r="L6" s="381"/>
      <c r="M6" s="381"/>
      <c r="N6" s="381"/>
      <c r="O6" s="381"/>
      <c r="P6" s="447" t="s">
        <v>295</v>
      </c>
      <c r="Q6" s="401"/>
      <c r="R6" s="394"/>
    </row>
    <row r="7" spans="1:18" s="1" customFormat="1" ht="57" customHeight="1" x14ac:dyDescent="0.25">
      <c r="A7" s="450"/>
      <c r="B7" s="443"/>
      <c r="C7" s="446"/>
      <c r="D7" s="212" t="s">
        <v>296</v>
      </c>
      <c r="E7" s="213" t="s">
        <v>308</v>
      </c>
      <c r="F7" s="214" t="s">
        <v>406</v>
      </c>
      <c r="G7" s="212" t="s">
        <v>297</v>
      </c>
      <c r="H7" s="215" t="s">
        <v>427</v>
      </c>
      <c r="I7" s="215" t="s">
        <v>356</v>
      </c>
      <c r="J7" s="215" t="s">
        <v>357</v>
      </c>
      <c r="K7" s="215" t="s">
        <v>428</v>
      </c>
      <c r="L7" s="215" t="s">
        <v>429</v>
      </c>
      <c r="M7" s="215" t="s">
        <v>430</v>
      </c>
      <c r="N7" s="215" t="s">
        <v>431</v>
      </c>
      <c r="O7" s="215" t="s">
        <v>432</v>
      </c>
      <c r="P7" s="447"/>
      <c r="Q7" s="402"/>
      <c r="R7" s="395"/>
    </row>
    <row r="8" spans="1:18" s="45" customFormat="1" ht="15.95" customHeight="1" x14ac:dyDescent="0.25">
      <c r="A8" s="216" t="s">
        <v>19</v>
      </c>
      <c r="B8" s="217" t="s">
        <v>892</v>
      </c>
      <c r="C8" s="128">
        <v>0.7</v>
      </c>
      <c r="D8" s="218">
        <v>0.02</v>
      </c>
      <c r="E8" s="218"/>
      <c r="F8" s="218">
        <v>0.02</v>
      </c>
      <c r="G8" s="218">
        <v>0.01</v>
      </c>
      <c r="H8" s="37">
        <v>0.03</v>
      </c>
      <c r="I8" s="37">
        <v>0.02</v>
      </c>
      <c r="J8" s="37"/>
      <c r="K8" s="37">
        <v>0.03</v>
      </c>
      <c r="L8" s="37">
        <v>0.03</v>
      </c>
      <c r="M8" s="37">
        <v>0.03</v>
      </c>
      <c r="N8" s="37">
        <v>0.02</v>
      </c>
      <c r="O8" s="37">
        <v>0.01</v>
      </c>
      <c r="P8" s="37">
        <f t="shared" ref="P8:P26" si="0">SUM(D8:O8)</f>
        <v>0.22</v>
      </c>
      <c r="Q8" s="38">
        <f t="shared" ref="Q8:Q26" si="1">C8+P8</f>
        <v>0.91999999999999993</v>
      </c>
      <c r="R8" s="4">
        <f>IF(Q8&gt;=90%,50,IF(AND(80%&lt;=Q8,Q8&lt;90%),45,IF(AND(70%&lt;=Q8,Q8&lt;80%),40,IF(AND(60%&lt;=Q8,Q8&lt;70%),30,IF(AND(50%&lt;=Q8,Q8&lt;60%),25,IF(Q8&lt;50%,0,""))))))</f>
        <v>50</v>
      </c>
    </row>
    <row r="9" spans="1:18" s="45" customFormat="1" ht="15.95" customHeight="1" x14ac:dyDescent="0.25">
      <c r="A9" s="216" t="s">
        <v>20</v>
      </c>
      <c r="B9" s="217" t="s">
        <v>893</v>
      </c>
      <c r="C9" s="128">
        <v>0.7</v>
      </c>
      <c r="D9" s="218"/>
      <c r="E9" s="218"/>
      <c r="F9" s="218">
        <v>0.02</v>
      </c>
      <c r="G9" s="218"/>
      <c r="H9" s="37">
        <v>0.03</v>
      </c>
      <c r="I9" s="37">
        <v>0.02</v>
      </c>
      <c r="J9" s="37"/>
      <c r="K9" s="37"/>
      <c r="L9" s="37">
        <v>0.03</v>
      </c>
      <c r="M9" s="37">
        <v>0.03</v>
      </c>
      <c r="N9" s="37"/>
      <c r="O9" s="37">
        <v>0.01</v>
      </c>
      <c r="P9" s="37">
        <f t="shared" si="0"/>
        <v>0.14000000000000001</v>
      </c>
      <c r="Q9" s="38">
        <f t="shared" si="1"/>
        <v>0.84</v>
      </c>
      <c r="R9" s="4">
        <f t="shared" ref="R9:R26" si="2">IF(Q9&gt;=90%,50,IF(AND(80%&lt;=Q9,Q9&lt;90%),45,IF(AND(70%&lt;=Q9,Q9&lt;80%),40,IF(AND(60%&lt;=Q9,Q9&lt;70%),30,IF(AND(50%&lt;=Q9,Q9&lt;60%),25,IF(Q9&lt;50%,0,""))))))</f>
        <v>45</v>
      </c>
    </row>
    <row r="10" spans="1:18" s="45" customFormat="1" ht="15.95" customHeight="1" x14ac:dyDescent="0.25">
      <c r="A10" s="216" t="s">
        <v>21</v>
      </c>
      <c r="B10" s="217" t="s">
        <v>894</v>
      </c>
      <c r="C10" s="128">
        <v>0.7</v>
      </c>
      <c r="D10" s="218"/>
      <c r="E10" s="218">
        <v>0.02</v>
      </c>
      <c r="F10" s="218"/>
      <c r="G10" s="218"/>
      <c r="H10" s="37">
        <v>0.03</v>
      </c>
      <c r="I10" s="37">
        <v>0.02</v>
      </c>
      <c r="J10" s="37"/>
      <c r="K10" s="37"/>
      <c r="L10" s="37">
        <v>0.03</v>
      </c>
      <c r="M10" s="37">
        <v>0.03</v>
      </c>
      <c r="N10" s="37">
        <v>0.02</v>
      </c>
      <c r="O10" s="37">
        <v>0.01</v>
      </c>
      <c r="P10" s="37">
        <f t="shared" si="0"/>
        <v>0.16</v>
      </c>
      <c r="Q10" s="38">
        <f t="shared" si="1"/>
        <v>0.86</v>
      </c>
      <c r="R10" s="4">
        <f t="shared" si="2"/>
        <v>45</v>
      </c>
    </row>
    <row r="11" spans="1:18" s="45" customFormat="1" ht="15.95" customHeight="1" x14ac:dyDescent="0.25">
      <c r="A11" s="216" t="s">
        <v>22</v>
      </c>
      <c r="B11" s="217" t="s">
        <v>895</v>
      </c>
      <c r="C11" s="128">
        <v>0.7</v>
      </c>
      <c r="D11" s="218">
        <v>0.03</v>
      </c>
      <c r="E11" s="218"/>
      <c r="F11" s="218"/>
      <c r="G11" s="218"/>
      <c r="H11" s="37"/>
      <c r="I11" s="37">
        <v>0.02</v>
      </c>
      <c r="J11" s="37"/>
      <c r="K11" s="37"/>
      <c r="L11" s="37"/>
      <c r="M11" s="37"/>
      <c r="N11" s="37"/>
      <c r="O11" s="37">
        <v>0.01</v>
      </c>
      <c r="P11" s="37">
        <f t="shared" si="0"/>
        <v>6.0000000000000005E-2</v>
      </c>
      <c r="Q11" s="38">
        <f t="shared" si="1"/>
        <v>0.76</v>
      </c>
      <c r="R11" s="4">
        <f t="shared" si="2"/>
        <v>40</v>
      </c>
    </row>
    <row r="12" spans="1:18" s="45" customFormat="1" ht="15.95" customHeight="1" x14ac:dyDescent="0.25">
      <c r="A12" s="216" t="s">
        <v>23</v>
      </c>
      <c r="B12" s="217" t="s">
        <v>896</v>
      </c>
      <c r="C12" s="128">
        <v>0.7</v>
      </c>
      <c r="D12" s="218">
        <v>0.02</v>
      </c>
      <c r="E12" s="218"/>
      <c r="F12" s="218"/>
      <c r="G12" s="218"/>
      <c r="H12" s="37"/>
      <c r="I12" s="37">
        <v>0.02</v>
      </c>
      <c r="J12" s="37"/>
      <c r="K12" s="37"/>
      <c r="L12" s="37"/>
      <c r="M12" s="37"/>
      <c r="N12" s="37"/>
      <c r="O12" s="37">
        <v>0.01</v>
      </c>
      <c r="P12" s="37">
        <f t="shared" si="0"/>
        <v>0.05</v>
      </c>
      <c r="Q12" s="38">
        <f t="shared" si="1"/>
        <v>0.75</v>
      </c>
      <c r="R12" s="4">
        <f t="shared" si="2"/>
        <v>40</v>
      </c>
    </row>
    <row r="13" spans="1:18" s="45" customFormat="1" ht="15.95" customHeight="1" x14ac:dyDescent="0.25">
      <c r="A13" s="216" t="s">
        <v>24</v>
      </c>
      <c r="B13" s="219" t="s">
        <v>897</v>
      </c>
      <c r="C13" s="128">
        <v>0.7</v>
      </c>
      <c r="D13" s="218">
        <v>0.02</v>
      </c>
      <c r="E13" s="218"/>
      <c r="F13" s="218"/>
      <c r="G13" s="218"/>
      <c r="H13" s="37"/>
      <c r="I13" s="37"/>
      <c r="J13" s="37"/>
      <c r="K13" s="37"/>
      <c r="L13" s="37"/>
      <c r="M13" s="37"/>
      <c r="N13" s="37"/>
      <c r="O13" s="37">
        <v>0.01</v>
      </c>
      <c r="P13" s="37">
        <f t="shared" si="0"/>
        <v>0.03</v>
      </c>
      <c r="Q13" s="38">
        <f t="shared" si="1"/>
        <v>0.73</v>
      </c>
      <c r="R13" s="4">
        <f t="shared" si="2"/>
        <v>40</v>
      </c>
    </row>
    <row r="14" spans="1:18" s="45" customFormat="1" ht="15.95" customHeight="1" x14ac:dyDescent="0.25">
      <c r="A14" s="216" t="s">
        <v>25</v>
      </c>
      <c r="B14" s="219" t="s">
        <v>898</v>
      </c>
      <c r="C14" s="128">
        <v>0.7</v>
      </c>
      <c r="D14" s="218"/>
      <c r="E14" s="218"/>
      <c r="F14" s="218"/>
      <c r="G14" s="218">
        <v>0.01</v>
      </c>
      <c r="H14" s="37"/>
      <c r="I14" s="37">
        <v>0.02</v>
      </c>
      <c r="J14" s="37"/>
      <c r="K14" s="37"/>
      <c r="L14" s="37"/>
      <c r="M14" s="37">
        <v>0.03</v>
      </c>
      <c r="N14" s="37"/>
      <c r="O14" s="37">
        <v>0.01</v>
      </c>
      <c r="P14" s="37">
        <f t="shared" si="0"/>
        <v>6.9999999999999993E-2</v>
      </c>
      <c r="Q14" s="38">
        <f t="shared" si="1"/>
        <v>0.76999999999999991</v>
      </c>
      <c r="R14" s="4">
        <f t="shared" si="2"/>
        <v>40</v>
      </c>
    </row>
    <row r="15" spans="1:18" s="45" customFormat="1" ht="15.95" customHeight="1" x14ac:dyDescent="0.25">
      <c r="A15" s="216" t="s">
        <v>26</v>
      </c>
      <c r="B15" s="219" t="s">
        <v>899</v>
      </c>
      <c r="C15" s="128">
        <v>0.7</v>
      </c>
      <c r="D15" s="218">
        <v>0.02</v>
      </c>
      <c r="E15" s="218"/>
      <c r="F15" s="218"/>
      <c r="G15" s="218"/>
      <c r="H15" s="37"/>
      <c r="I15" s="37">
        <v>0.02</v>
      </c>
      <c r="J15" s="37">
        <v>0.03</v>
      </c>
      <c r="K15" s="37">
        <v>0.03</v>
      </c>
      <c r="L15" s="37">
        <v>0.03</v>
      </c>
      <c r="M15" s="37"/>
      <c r="N15" s="37"/>
      <c r="O15" s="37">
        <v>0.01</v>
      </c>
      <c r="P15" s="37">
        <f t="shared" si="0"/>
        <v>0.14000000000000001</v>
      </c>
      <c r="Q15" s="38">
        <f t="shared" si="1"/>
        <v>0.84</v>
      </c>
      <c r="R15" s="4">
        <f t="shared" si="2"/>
        <v>45</v>
      </c>
    </row>
    <row r="16" spans="1:18" s="45" customFormat="1" ht="15.95" customHeight="1" x14ac:dyDescent="0.25">
      <c r="A16" s="216" t="s">
        <v>27</v>
      </c>
      <c r="B16" s="219" t="s">
        <v>900</v>
      </c>
      <c r="C16" s="128">
        <v>0.7</v>
      </c>
      <c r="D16" s="218">
        <v>0.03</v>
      </c>
      <c r="E16" s="218">
        <v>0.02</v>
      </c>
      <c r="F16" s="218"/>
      <c r="G16" s="218"/>
      <c r="H16" s="37"/>
      <c r="I16" s="37">
        <v>0.02</v>
      </c>
      <c r="J16" s="37">
        <v>0.03</v>
      </c>
      <c r="K16" s="37"/>
      <c r="L16" s="37">
        <v>0.03</v>
      </c>
      <c r="M16" s="37">
        <v>0.03</v>
      </c>
      <c r="N16" s="37">
        <v>0.02</v>
      </c>
      <c r="O16" s="37">
        <v>0.01</v>
      </c>
      <c r="P16" s="37">
        <f t="shared" si="0"/>
        <v>0.19</v>
      </c>
      <c r="Q16" s="38">
        <f t="shared" si="1"/>
        <v>0.8899999999999999</v>
      </c>
      <c r="R16" s="4">
        <f t="shared" si="2"/>
        <v>45</v>
      </c>
    </row>
    <row r="17" spans="1:18" s="45" customFormat="1" ht="15.95" customHeight="1" x14ac:dyDescent="0.25">
      <c r="A17" s="216" t="s">
        <v>28</v>
      </c>
      <c r="B17" s="219" t="s">
        <v>901</v>
      </c>
      <c r="C17" s="128">
        <v>0.7</v>
      </c>
      <c r="D17" s="218"/>
      <c r="E17" s="218"/>
      <c r="F17" s="218"/>
      <c r="G17" s="218"/>
      <c r="H17" s="37"/>
      <c r="I17" s="37"/>
      <c r="J17" s="37"/>
      <c r="K17" s="37"/>
      <c r="L17" s="37"/>
      <c r="M17" s="220">
        <v>0.03</v>
      </c>
      <c r="N17" s="37"/>
      <c r="O17" s="37">
        <v>0.01</v>
      </c>
      <c r="P17" s="37">
        <f t="shared" si="0"/>
        <v>0.04</v>
      </c>
      <c r="Q17" s="38">
        <f t="shared" si="1"/>
        <v>0.74</v>
      </c>
      <c r="R17" s="4">
        <f t="shared" si="2"/>
        <v>40</v>
      </c>
    </row>
    <row r="18" spans="1:18" s="45" customFormat="1" ht="15.95" customHeight="1" x14ac:dyDescent="0.25">
      <c r="A18" s="216" t="s">
        <v>29</v>
      </c>
      <c r="B18" s="219" t="s">
        <v>902</v>
      </c>
      <c r="C18" s="128">
        <v>0.7</v>
      </c>
      <c r="D18" s="218"/>
      <c r="E18" s="218"/>
      <c r="F18" s="218"/>
      <c r="G18" s="218"/>
      <c r="H18" s="37"/>
      <c r="I18" s="37">
        <v>0.02</v>
      </c>
      <c r="J18" s="37">
        <v>0.03</v>
      </c>
      <c r="K18" s="37">
        <v>0.03</v>
      </c>
      <c r="L18" s="37"/>
      <c r="M18" s="37">
        <v>0.03</v>
      </c>
      <c r="N18" s="37"/>
      <c r="O18" s="37">
        <v>0.01</v>
      </c>
      <c r="P18" s="37">
        <f t="shared" si="0"/>
        <v>0.12</v>
      </c>
      <c r="Q18" s="38">
        <f t="shared" si="1"/>
        <v>0.82</v>
      </c>
      <c r="R18" s="4">
        <f t="shared" si="2"/>
        <v>45</v>
      </c>
    </row>
    <row r="19" spans="1:18" s="45" customFormat="1" ht="15.95" customHeight="1" x14ac:dyDescent="0.25">
      <c r="A19" s="216" t="s">
        <v>30</v>
      </c>
      <c r="B19" s="219" t="s">
        <v>903</v>
      </c>
      <c r="C19" s="128">
        <v>0.7</v>
      </c>
      <c r="D19" s="218">
        <v>0.02</v>
      </c>
      <c r="E19" s="218"/>
      <c r="F19" s="218"/>
      <c r="G19" s="218"/>
      <c r="H19" s="37"/>
      <c r="I19" s="37">
        <v>0.02</v>
      </c>
      <c r="J19" s="37"/>
      <c r="K19" s="37"/>
      <c r="L19" s="37"/>
      <c r="M19" s="37">
        <v>0.03</v>
      </c>
      <c r="N19" s="37"/>
      <c r="O19" s="37">
        <v>0.01</v>
      </c>
      <c r="P19" s="37">
        <f t="shared" si="0"/>
        <v>0.08</v>
      </c>
      <c r="Q19" s="38">
        <f t="shared" si="1"/>
        <v>0.77999999999999992</v>
      </c>
      <c r="R19" s="4">
        <f t="shared" si="2"/>
        <v>40</v>
      </c>
    </row>
    <row r="20" spans="1:18" s="45" customFormat="1" ht="15.95" customHeight="1" x14ac:dyDescent="0.25">
      <c r="A20" s="216" t="s">
        <v>31</v>
      </c>
      <c r="B20" s="219" t="s">
        <v>904</v>
      </c>
      <c r="C20" s="128">
        <v>0.7</v>
      </c>
      <c r="D20" s="218">
        <v>0.02</v>
      </c>
      <c r="E20" s="218"/>
      <c r="F20" s="218"/>
      <c r="G20" s="218"/>
      <c r="H20" s="37"/>
      <c r="I20" s="37">
        <v>0.02</v>
      </c>
      <c r="J20" s="37"/>
      <c r="K20" s="37"/>
      <c r="L20" s="37"/>
      <c r="M20" s="37"/>
      <c r="N20" s="37"/>
      <c r="O20" s="37">
        <v>0.01</v>
      </c>
      <c r="P20" s="37">
        <f t="shared" si="0"/>
        <v>0.05</v>
      </c>
      <c r="Q20" s="38">
        <f t="shared" si="1"/>
        <v>0.75</v>
      </c>
      <c r="R20" s="4">
        <f t="shared" si="2"/>
        <v>40</v>
      </c>
    </row>
    <row r="21" spans="1:18" s="45" customFormat="1" ht="15.95" customHeight="1" x14ac:dyDescent="0.25">
      <c r="A21" s="216" t="s">
        <v>32</v>
      </c>
      <c r="B21" s="219" t="s">
        <v>905</v>
      </c>
      <c r="C21" s="128">
        <v>0.7</v>
      </c>
      <c r="D21" s="218">
        <v>0.02</v>
      </c>
      <c r="E21" s="218"/>
      <c r="F21" s="218"/>
      <c r="G21" s="218">
        <v>0.01</v>
      </c>
      <c r="H21" s="37"/>
      <c r="I21" s="37">
        <v>0.02</v>
      </c>
      <c r="J21" s="37"/>
      <c r="K21" s="37"/>
      <c r="L21" s="37"/>
      <c r="M21" s="37">
        <v>0.03</v>
      </c>
      <c r="N21" s="37"/>
      <c r="O21" s="37">
        <v>0.01</v>
      </c>
      <c r="P21" s="37">
        <f t="shared" si="0"/>
        <v>0.09</v>
      </c>
      <c r="Q21" s="38">
        <f t="shared" si="1"/>
        <v>0.78999999999999992</v>
      </c>
      <c r="R21" s="4">
        <f t="shared" si="2"/>
        <v>40</v>
      </c>
    </row>
    <row r="22" spans="1:18" s="45" customFormat="1" ht="15.95" customHeight="1" x14ac:dyDescent="0.25">
      <c r="A22" s="216" t="s">
        <v>33</v>
      </c>
      <c r="B22" s="219" t="s">
        <v>906</v>
      </c>
      <c r="C22" s="128">
        <v>0.7</v>
      </c>
      <c r="D22" s="218">
        <v>0.02</v>
      </c>
      <c r="E22" s="218"/>
      <c r="F22" s="218"/>
      <c r="G22" s="218"/>
      <c r="H22" s="37"/>
      <c r="I22" s="37"/>
      <c r="J22" s="37"/>
      <c r="K22" s="37"/>
      <c r="L22" s="37"/>
      <c r="M22" s="37">
        <v>0.03</v>
      </c>
      <c r="N22" s="37"/>
      <c r="O22" s="37">
        <v>0.01</v>
      </c>
      <c r="P22" s="37">
        <f t="shared" si="0"/>
        <v>6.0000000000000005E-2</v>
      </c>
      <c r="Q22" s="38">
        <f t="shared" si="1"/>
        <v>0.76</v>
      </c>
      <c r="R22" s="4">
        <f t="shared" si="2"/>
        <v>40</v>
      </c>
    </row>
    <row r="23" spans="1:18" s="45" customFormat="1" ht="15.95" customHeight="1" x14ac:dyDescent="0.25">
      <c r="A23" s="216" t="s">
        <v>34</v>
      </c>
      <c r="B23" s="219" t="s">
        <v>907</v>
      </c>
      <c r="C23" s="128">
        <v>0.7</v>
      </c>
      <c r="D23" s="218">
        <v>0.02</v>
      </c>
      <c r="E23" s="218">
        <v>0.02</v>
      </c>
      <c r="F23" s="218"/>
      <c r="G23" s="218"/>
      <c r="H23" s="37"/>
      <c r="I23" s="37">
        <v>0.02</v>
      </c>
      <c r="J23" s="37"/>
      <c r="K23" s="37"/>
      <c r="L23" s="37"/>
      <c r="M23" s="37">
        <v>0.03</v>
      </c>
      <c r="N23" s="37"/>
      <c r="O23" s="37">
        <v>0.01</v>
      </c>
      <c r="P23" s="37">
        <f t="shared" si="0"/>
        <v>9.9999999999999992E-2</v>
      </c>
      <c r="Q23" s="38">
        <f t="shared" si="1"/>
        <v>0.79999999999999993</v>
      </c>
      <c r="R23" s="4">
        <f t="shared" si="2"/>
        <v>45</v>
      </c>
    </row>
    <row r="24" spans="1:18" s="45" customFormat="1" ht="15.95" customHeight="1" x14ac:dyDescent="0.25">
      <c r="A24" s="216" t="s">
        <v>35</v>
      </c>
      <c r="B24" s="219" t="s">
        <v>908</v>
      </c>
      <c r="C24" s="128">
        <v>0.7</v>
      </c>
      <c r="D24" s="218"/>
      <c r="E24" s="218">
        <v>0.02</v>
      </c>
      <c r="F24" s="218"/>
      <c r="G24" s="218"/>
      <c r="H24" s="37"/>
      <c r="I24" s="37">
        <v>0.02</v>
      </c>
      <c r="J24" s="451" t="s">
        <v>433</v>
      </c>
      <c r="K24" s="452"/>
      <c r="L24" s="452"/>
      <c r="M24" s="453"/>
      <c r="N24" s="37">
        <v>0.05</v>
      </c>
      <c r="O24" s="37">
        <v>0.01</v>
      </c>
      <c r="P24" s="37">
        <f t="shared" si="0"/>
        <v>9.9999999999999992E-2</v>
      </c>
      <c r="Q24" s="38">
        <f t="shared" si="1"/>
        <v>0.79999999999999993</v>
      </c>
      <c r="R24" s="4">
        <f t="shared" si="2"/>
        <v>45</v>
      </c>
    </row>
    <row r="25" spans="1:18" s="45" customFormat="1" ht="15.95" customHeight="1" x14ac:dyDescent="0.25">
      <c r="A25" s="216" t="s">
        <v>36</v>
      </c>
      <c r="B25" s="217" t="s">
        <v>909</v>
      </c>
      <c r="C25" s="128">
        <v>0.7</v>
      </c>
      <c r="D25" s="218">
        <v>0.02</v>
      </c>
      <c r="E25" s="218"/>
      <c r="F25" s="218"/>
      <c r="G25" s="218"/>
      <c r="H25" s="37"/>
      <c r="I25" s="37"/>
      <c r="J25" s="37"/>
      <c r="K25" s="37"/>
      <c r="L25" s="37"/>
      <c r="M25" s="37"/>
      <c r="N25" s="37"/>
      <c r="O25" s="37">
        <v>0.01</v>
      </c>
      <c r="P25" s="37">
        <f t="shared" si="0"/>
        <v>0.03</v>
      </c>
      <c r="Q25" s="38">
        <f t="shared" si="1"/>
        <v>0.73</v>
      </c>
      <c r="R25" s="4">
        <f t="shared" si="2"/>
        <v>40</v>
      </c>
    </row>
    <row r="26" spans="1:18" s="45" customFormat="1" ht="15.95" customHeight="1" x14ac:dyDescent="0.25">
      <c r="A26" s="216" t="s">
        <v>37</v>
      </c>
      <c r="B26" s="217" t="s">
        <v>910</v>
      </c>
      <c r="C26" s="128">
        <v>0.7</v>
      </c>
      <c r="D26" s="218">
        <v>0.02</v>
      </c>
      <c r="E26" s="218">
        <v>0.02</v>
      </c>
      <c r="F26" s="218"/>
      <c r="G26" s="218"/>
      <c r="H26" s="37"/>
      <c r="I26" s="37"/>
      <c r="J26" s="37"/>
      <c r="K26" s="37"/>
      <c r="L26" s="37"/>
      <c r="M26" s="220">
        <v>0.03</v>
      </c>
      <c r="N26" s="37"/>
      <c r="O26" s="37">
        <v>0.01</v>
      </c>
      <c r="P26" s="37">
        <f t="shared" si="0"/>
        <v>0.08</v>
      </c>
      <c r="Q26" s="38">
        <f t="shared" si="1"/>
        <v>0.77999999999999992</v>
      </c>
      <c r="R26" s="4">
        <f t="shared" si="2"/>
        <v>40</v>
      </c>
    </row>
    <row r="27" spans="1:18" ht="30" customHeight="1" x14ac:dyDescent="0.25">
      <c r="A27" s="382" t="s">
        <v>299</v>
      </c>
      <c r="B27" s="382"/>
      <c r="C27" s="382"/>
      <c r="D27" s="382"/>
      <c r="E27" s="382"/>
      <c r="F27" s="382"/>
      <c r="G27" s="382"/>
      <c r="H27" s="382"/>
      <c r="I27" s="382"/>
      <c r="J27" s="382"/>
      <c r="K27" s="382"/>
      <c r="L27" s="382"/>
      <c r="M27" s="382"/>
      <c r="N27" s="382"/>
      <c r="O27" s="382"/>
      <c r="P27" s="382"/>
      <c r="Q27" s="382"/>
      <c r="R27" s="382"/>
    </row>
    <row r="29" spans="1:18" ht="18.75" x14ac:dyDescent="0.3">
      <c r="A29" s="383" t="s">
        <v>5</v>
      </c>
      <c r="B29" s="383"/>
      <c r="C29" s="383"/>
      <c r="D29" s="383"/>
      <c r="E29" s="383"/>
      <c r="F29" s="383"/>
      <c r="G29" s="383"/>
      <c r="H29" s="383"/>
      <c r="I29" s="383"/>
      <c r="J29" s="383"/>
      <c r="K29" s="383"/>
      <c r="L29" s="383"/>
      <c r="M29" s="383"/>
      <c r="N29" s="383"/>
      <c r="O29" s="383"/>
      <c r="P29" s="383"/>
      <c r="Q29" s="383"/>
      <c r="R29" s="383"/>
    </row>
    <row r="31" spans="1:18" ht="103.5" customHeight="1" x14ac:dyDescent="0.25">
      <c r="A31" s="174" t="s">
        <v>6</v>
      </c>
      <c r="B31" s="384" t="s">
        <v>7</v>
      </c>
      <c r="C31" s="384"/>
      <c r="D31" s="384"/>
      <c r="E31" s="173" t="s">
        <v>8</v>
      </c>
      <c r="F31" s="173" t="s">
        <v>9</v>
      </c>
      <c r="G31" s="173" t="s">
        <v>10</v>
      </c>
      <c r="H31" s="221" t="s">
        <v>12</v>
      </c>
      <c r="I31" s="175" t="s">
        <v>257</v>
      </c>
      <c r="J31" s="454" t="s">
        <v>13</v>
      </c>
      <c r="K31" s="455"/>
      <c r="L31" s="455"/>
      <c r="M31" s="455"/>
      <c r="N31" s="455"/>
      <c r="O31" s="455"/>
      <c r="P31" s="455"/>
      <c r="Q31" s="455"/>
      <c r="R31" s="456"/>
    </row>
    <row r="32" spans="1:18" ht="66.75" customHeight="1" x14ac:dyDescent="0.25">
      <c r="A32" s="6">
        <v>1</v>
      </c>
      <c r="B32" s="432" t="s">
        <v>407</v>
      </c>
      <c r="C32" s="432"/>
      <c r="D32" s="432"/>
      <c r="E32" s="222" t="s">
        <v>434</v>
      </c>
      <c r="F32" s="222" t="s">
        <v>435</v>
      </c>
      <c r="G32" s="35">
        <v>13</v>
      </c>
      <c r="H32" s="35">
        <v>0</v>
      </c>
      <c r="I32" s="98">
        <v>0.03</v>
      </c>
      <c r="J32" s="438" t="s">
        <v>436</v>
      </c>
      <c r="K32" s="439"/>
      <c r="L32" s="439"/>
      <c r="M32" s="439"/>
      <c r="N32" s="439"/>
      <c r="O32" s="439"/>
      <c r="P32" s="439"/>
      <c r="Q32" s="439"/>
      <c r="R32" s="440"/>
    </row>
    <row r="33" spans="1:18" ht="51" customHeight="1" x14ac:dyDescent="0.25">
      <c r="A33" s="6">
        <v>2</v>
      </c>
      <c r="B33" s="432" t="s">
        <v>408</v>
      </c>
      <c r="C33" s="432"/>
      <c r="D33" s="432"/>
      <c r="E33" s="222" t="s">
        <v>437</v>
      </c>
      <c r="F33" s="222" t="s">
        <v>437</v>
      </c>
      <c r="G33" s="35">
        <v>5</v>
      </c>
      <c r="H33" s="35">
        <v>0</v>
      </c>
      <c r="I33" s="98">
        <v>0.02</v>
      </c>
      <c r="J33" s="433" t="s">
        <v>438</v>
      </c>
      <c r="K33" s="434"/>
      <c r="L33" s="434"/>
      <c r="M33" s="434"/>
      <c r="N33" s="434"/>
      <c r="O33" s="434"/>
      <c r="P33" s="434"/>
      <c r="Q33" s="434"/>
      <c r="R33" s="435"/>
    </row>
    <row r="34" spans="1:18" ht="51" customHeight="1" x14ac:dyDescent="0.25">
      <c r="A34" s="6">
        <v>3</v>
      </c>
      <c r="B34" s="432" t="s">
        <v>409</v>
      </c>
      <c r="C34" s="432"/>
      <c r="D34" s="432"/>
      <c r="E34" s="222" t="s">
        <v>439</v>
      </c>
      <c r="F34" s="222" t="s">
        <v>440</v>
      </c>
      <c r="G34" s="35">
        <v>2</v>
      </c>
      <c r="H34" s="35">
        <v>0</v>
      </c>
      <c r="I34" s="98">
        <v>0.04</v>
      </c>
      <c r="J34" s="433" t="s">
        <v>441</v>
      </c>
      <c r="K34" s="434"/>
      <c r="L34" s="434"/>
      <c r="M34" s="434"/>
      <c r="N34" s="434"/>
      <c r="O34" s="434"/>
      <c r="P34" s="434"/>
      <c r="Q34" s="434"/>
      <c r="R34" s="435"/>
    </row>
    <row r="35" spans="1:18" ht="81.75" customHeight="1" x14ac:dyDescent="0.25">
      <c r="A35" s="6">
        <v>4</v>
      </c>
      <c r="B35" s="436" t="s">
        <v>442</v>
      </c>
      <c r="C35" s="432"/>
      <c r="D35" s="432"/>
      <c r="E35" s="223" t="s">
        <v>437</v>
      </c>
      <c r="F35" s="223" t="s">
        <v>437</v>
      </c>
      <c r="G35" s="35">
        <v>3</v>
      </c>
      <c r="H35" s="35">
        <v>0</v>
      </c>
      <c r="I35" s="98">
        <v>0.01</v>
      </c>
      <c r="J35" s="433" t="s">
        <v>443</v>
      </c>
      <c r="K35" s="434"/>
      <c r="L35" s="434"/>
      <c r="M35" s="434"/>
      <c r="N35" s="434"/>
      <c r="O35" s="434"/>
      <c r="P35" s="434"/>
      <c r="Q35" s="434"/>
      <c r="R35" s="435"/>
    </row>
    <row r="36" spans="1:18" ht="53.25" customHeight="1" x14ac:dyDescent="0.25">
      <c r="A36" s="6">
        <v>5</v>
      </c>
      <c r="B36" s="437" t="s">
        <v>444</v>
      </c>
      <c r="C36" s="437"/>
      <c r="D36" s="437"/>
      <c r="E36" s="224" t="s">
        <v>445</v>
      </c>
      <c r="F36" s="224" t="s">
        <v>446</v>
      </c>
      <c r="G36" s="225">
        <v>3</v>
      </c>
      <c r="H36" s="225">
        <v>0</v>
      </c>
      <c r="I36" s="226">
        <v>0.03</v>
      </c>
      <c r="J36" s="433" t="s">
        <v>447</v>
      </c>
      <c r="K36" s="434"/>
      <c r="L36" s="434"/>
      <c r="M36" s="434"/>
      <c r="N36" s="434"/>
      <c r="O36" s="434"/>
      <c r="P36" s="434"/>
      <c r="Q36" s="434"/>
      <c r="R36" s="435"/>
    </row>
    <row r="37" spans="1:18" s="96" customFormat="1" ht="53.25" customHeight="1" x14ac:dyDescent="0.25">
      <c r="A37" s="93">
        <v>6</v>
      </c>
      <c r="B37" s="422" t="s">
        <v>448</v>
      </c>
      <c r="C37" s="423"/>
      <c r="D37" s="423"/>
      <c r="E37" s="227" t="s">
        <v>449</v>
      </c>
      <c r="F37" s="227" t="s">
        <v>450</v>
      </c>
      <c r="G37" s="225">
        <v>14</v>
      </c>
      <c r="H37" s="225">
        <v>0</v>
      </c>
      <c r="I37" s="226">
        <v>0.02</v>
      </c>
      <c r="J37" s="424" t="s">
        <v>451</v>
      </c>
      <c r="K37" s="425"/>
      <c r="L37" s="425"/>
      <c r="M37" s="425"/>
      <c r="N37" s="425"/>
      <c r="O37" s="425"/>
      <c r="P37" s="425"/>
      <c r="Q37" s="425"/>
      <c r="R37" s="426"/>
    </row>
    <row r="38" spans="1:18" ht="53.25" customHeight="1" x14ac:dyDescent="0.25">
      <c r="A38" s="6">
        <v>7</v>
      </c>
      <c r="B38" s="422" t="s">
        <v>452</v>
      </c>
      <c r="C38" s="423"/>
      <c r="D38" s="423"/>
      <c r="E38" s="222" t="s">
        <v>453</v>
      </c>
      <c r="F38" s="222" t="s">
        <v>446</v>
      </c>
      <c r="G38" s="35">
        <v>3</v>
      </c>
      <c r="H38" s="35">
        <v>0</v>
      </c>
      <c r="I38" s="228">
        <v>0.03</v>
      </c>
      <c r="J38" s="427" t="s">
        <v>454</v>
      </c>
      <c r="K38" s="428"/>
      <c r="L38" s="428"/>
      <c r="M38" s="428"/>
      <c r="N38" s="428"/>
      <c r="O38" s="428"/>
      <c r="P38" s="428"/>
      <c r="Q38" s="428"/>
      <c r="R38" s="429"/>
    </row>
    <row r="39" spans="1:18" ht="50.25" customHeight="1" x14ac:dyDescent="0.25">
      <c r="A39" s="6">
        <v>8</v>
      </c>
      <c r="B39" s="423" t="s">
        <v>455</v>
      </c>
      <c r="C39" s="423"/>
      <c r="D39" s="423"/>
      <c r="E39" s="222" t="s">
        <v>453</v>
      </c>
      <c r="F39" s="222" t="s">
        <v>456</v>
      </c>
      <c r="G39" s="35">
        <v>3</v>
      </c>
      <c r="H39" s="35">
        <v>0</v>
      </c>
      <c r="I39" s="228">
        <v>0.03</v>
      </c>
      <c r="J39" s="430" t="s">
        <v>457</v>
      </c>
      <c r="K39" s="431"/>
      <c r="L39" s="431"/>
      <c r="M39" s="431"/>
      <c r="N39" s="431"/>
      <c r="O39" s="431"/>
      <c r="P39" s="431"/>
      <c r="Q39" s="431"/>
      <c r="R39" s="431"/>
    </row>
    <row r="40" spans="1:18" ht="70.5" customHeight="1" x14ac:dyDescent="0.25">
      <c r="A40" s="6">
        <v>9</v>
      </c>
      <c r="B40" s="419" t="s">
        <v>458</v>
      </c>
      <c r="C40" s="419"/>
      <c r="D40" s="419"/>
      <c r="E40" s="222" t="s">
        <v>449</v>
      </c>
      <c r="F40" s="222" t="s">
        <v>434</v>
      </c>
      <c r="G40" s="35">
        <v>5</v>
      </c>
      <c r="H40" s="35">
        <v>0</v>
      </c>
      <c r="I40" s="228">
        <v>0.03</v>
      </c>
      <c r="J40" s="420" t="s">
        <v>459</v>
      </c>
      <c r="K40" s="421"/>
      <c r="L40" s="421"/>
      <c r="M40" s="421"/>
      <c r="N40" s="421"/>
      <c r="O40" s="421"/>
      <c r="P40" s="421"/>
      <c r="Q40" s="421"/>
      <c r="R40" s="421"/>
    </row>
    <row r="41" spans="1:18" ht="48" customHeight="1" x14ac:dyDescent="0.25">
      <c r="A41" s="6">
        <v>10</v>
      </c>
      <c r="B41" s="419" t="s">
        <v>460</v>
      </c>
      <c r="C41" s="419"/>
      <c r="D41" s="419"/>
      <c r="E41" s="222" t="s">
        <v>445</v>
      </c>
      <c r="F41" s="222" t="s">
        <v>461</v>
      </c>
      <c r="G41" s="35">
        <v>10</v>
      </c>
      <c r="H41" s="35">
        <v>0</v>
      </c>
      <c r="I41" s="228">
        <v>0.03</v>
      </c>
      <c r="J41" s="457" t="s">
        <v>462</v>
      </c>
      <c r="K41" s="458"/>
      <c r="L41" s="458"/>
      <c r="M41" s="458"/>
      <c r="N41" s="458"/>
      <c r="O41" s="458"/>
      <c r="P41" s="458"/>
      <c r="Q41" s="458"/>
      <c r="R41" s="459"/>
    </row>
    <row r="42" spans="1:18" s="96" customFormat="1" ht="66" customHeight="1" x14ac:dyDescent="0.25">
      <c r="A42" s="6">
        <v>11</v>
      </c>
      <c r="B42" s="423" t="s">
        <v>463</v>
      </c>
      <c r="C42" s="423"/>
      <c r="D42" s="423"/>
      <c r="E42" s="227" t="s">
        <v>464</v>
      </c>
      <c r="F42" s="227" t="s">
        <v>465</v>
      </c>
      <c r="G42" s="225">
        <v>3</v>
      </c>
      <c r="H42" s="225">
        <v>0</v>
      </c>
      <c r="I42" s="226">
        <v>0.02</v>
      </c>
      <c r="J42" s="460" t="s">
        <v>466</v>
      </c>
      <c r="K42" s="461"/>
      <c r="L42" s="461"/>
      <c r="M42" s="461"/>
      <c r="N42" s="461"/>
      <c r="O42" s="461"/>
      <c r="P42" s="461"/>
      <c r="Q42" s="461"/>
      <c r="R42" s="461"/>
    </row>
    <row r="43" spans="1:18" ht="55.7" customHeight="1" x14ac:dyDescent="0.25">
      <c r="A43" s="6">
        <v>12</v>
      </c>
      <c r="B43" s="422" t="s">
        <v>467</v>
      </c>
      <c r="C43" s="423"/>
      <c r="D43" s="423"/>
      <c r="E43" s="227" t="s">
        <v>464</v>
      </c>
      <c r="F43" s="227" t="s">
        <v>434</v>
      </c>
      <c r="G43" s="225">
        <v>19</v>
      </c>
      <c r="H43" s="225">
        <v>0</v>
      </c>
      <c r="I43" s="226">
        <v>0.01</v>
      </c>
      <c r="J43" s="460" t="s">
        <v>468</v>
      </c>
      <c r="K43" s="461"/>
      <c r="L43" s="461"/>
      <c r="M43" s="461"/>
      <c r="N43" s="461"/>
      <c r="O43" s="461"/>
      <c r="P43" s="461"/>
      <c r="Q43" s="461"/>
      <c r="R43" s="461"/>
    </row>
    <row r="44" spans="1:18" ht="15.75" x14ac:dyDescent="0.25">
      <c r="F44" s="377" t="s">
        <v>469</v>
      </c>
      <c r="G44" s="377"/>
      <c r="H44" s="377"/>
      <c r="I44" s="377"/>
      <c r="J44" s="377"/>
      <c r="K44" s="377"/>
      <c r="L44" s="377"/>
      <c r="M44" s="377"/>
      <c r="N44" s="377"/>
      <c r="O44" s="377"/>
      <c r="P44" s="377"/>
      <c r="Q44" s="377"/>
      <c r="R44" s="377"/>
    </row>
    <row r="45" spans="1:18" ht="15.75" x14ac:dyDescent="0.25">
      <c r="F45" s="378" t="s">
        <v>16</v>
      </c>
      <c r="G45" s="378"/>
      <c r="H45" s="378"/>
      <c r="I45" s="378"/>
      <c r="J45" s="378"/>
      <c r="K45" s="378"/>
      <c r="L45" s="378"/>
      <c r="M45" s="378"/>
      <c r="N45" s="378"/>
      <c r="O45" s="378"/>
      <c r="P45" s="378"/>
      <c r="Q45" s="378"/>
      <c r="R45" s="378"/>
    </row>
  </sheetData>
  <mergeCells count="43">
    <mergeCell ref="F44:R44"/>
    <mergeCell ref="F45:R45"/>
    <mergeCell ref="J41:R41"/>
    <mergeCell ref="B42:D42"/>
    <mergeCell ref="J42:R42"/>
    <mergeCell ref="B43:D43"/>
    <mergeCell ref="J43:R43"/>
    <mergeCell ref="J24:M24"/>
    <mergeCell ref="A27:R27"/>
    <mergeCell ref="A29:R29"/>
    <mergeCell ref="B31:D31"/>
    <mergeCell ref="J31:R31"/>
    <mergeCell ref="A1:E1"/>
    <mergeCell ref="B32:D32"/>
    <mergeCell ref="J32:R32"/>
    <mergeCell ref="B33:D33"/>
    <mergeCell ref="J33:R33"/>
    <mergeCell ref="A3:R3"/>
    <mergeCell ref="A4:R4"/>
    <mergeCell ref="B5:B7"/>
    <mergeCell ref="C5:C7"/>
    <mergeCell ref="D5:P5"/>
    <mergeCell ref="Q5:Q7"/>
    <mergeCell ref="R5:R7"/>
    <mergeCell ref="D6:G6"/>
    <mergeCell ref="H6:O6"/>
    <mergeCell ref="P6:P7"/>
    <mergeCell ref="A5:A7"/>
    <mergeCell ref="B34:D34"/>
    <mergeCell ref="J34:R34"/>
    <mergeCell ref="B35:D35"/>
    <mergeCell ref="J35:R35"/>
    <mergeCell ref="B36:D36"/>
    <mergeCell ref="J36:R36"/>
    <mergeCell ref="B40:D40"/>
    <mergeCell ref="J40:R40"/>
    <mergeCell ref="B41:D41"/>
    <mergeCell ref="B37:D37"/>
    <mergeCell ref="J37:R37"/>
    <mergeCell ref="B38:D38"/>
    <mergeCell ref="J38:R38"/>
    <mergeCell ref="B39:D39"/>
    <mergeCell ref="J39:R39"/>
  </mergeCells>
  <printOptions horizontalCentered="1"/>
  <pageMargins left="0.7" right="0.7" top="0.75" bottom="0.75" header="0.3" footer="0.3"/>
  <pageSetup paperSize="9" orientation="landscape" verticalDpi="0"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N36"/>
  <sheetViews>
    <sheetView zoomScaleNormal="100" workbookViewId="0">
      <selection activeCell="B25" sqref="B25:D25"/>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179" customWidth="1"/>
    <col min="6" max="6" width="10.42578125" style="179" customWidth="1"/>
    <col min="7" max="7" width="9.140625" style="179" customWidth="1"/>
    <col min="8" max="11" width="10" style="179"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10.42578125" customWidth="1"/>
    <col min="263" max="263" width="9.140625" customWidth="1"/>
    <col min="264"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10.42578125" customWidth="1"/>
    <col min="519" max="519" width="9.140625" customWidth="1"/>
    <col min="520"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10.42578125" customWidth="1"/>
    <col min="775" max="775" width="9.140625" customWidth="1"/>
    <col min="776"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10.42578125" customWidth="1"/>
    <col min="1031" max="1031" width="9.140625" customWidth="1"/>
    <col min="1032"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10.42578125" customWidth="1"/>
    <col min="1287" max="1287" width="9.140625" customWidth="1"/>
    <col min="1288"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10.42578125" customWidth="1"/>
    <col min="1543" max="1543" width="9.140625" customWidth="1"/>
    <col min="1544"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10.42578125" customWidth="1"/>
    <col min="1799" max="1799" width="9.140625" customWidth="1"/>
    <col min="1800"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10.42578125" customWidth="1"/>
    <col min="2055" max="2055" width="9.140625" customWidth="1"/>
    <col min="2056"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10.42578125" customWidth="1"/>
    <col min="2311" max="2311" width="9.140625" customWidth="1"/>
    <col min="2312"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10.42578125" customWidth="1"/>
    <col min="2567" max="2567" width="9.140625" customWidth="1"/>
    <col min="2568"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10.42578125" customWidth="1"/>
    <col min="2823" max="2823" width="9.140625" customWidth="1"/>
    <col min="2824"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10.42578125" customWidth="1"/>
    <col min="3079" max="3079" width="9.140625" customWidth="1"/>
    <col min="3080"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10.42578125" customWidth="1"/>
    <col min="3335" max="3335" width="9.140625" customWidth="1"/>
    <col min="3336"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10.42578125" customWidth="1"/>
    <col min="3591" max="3591" width="9.140625" customWidth="1"/>
    <col min="3592"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10.42578125" customWidth="1"/>
    <col min="3847" max="3847" width="9.140625" customWidth="1"/>
    <col min="3848"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10.42578125" customWidth="1"/>
    <col min="4103" max="4103" width="9.140625" customWidth="1"/>
    <col min="4104"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10.42578125" customWidth="1"/>
    <col min="4359" max="4359" width="9.140625" customWidth="1"/>
    <col min="4360"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10.42578125" customWidth="1"/>
    <col min="4615" max="4615" width="9.140625" customWidth="1"/>
    <col min="4616"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10.42578125" customWidth="1"/>
    <col min="4871" max="4871" width="9.140625" customWidth="1"/>
    <col min="4872"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10.42578125" customWidth="1"/>
    <col min="5127" max="5127" width="9.140625" customWidth="1"/>
    <col min="5128"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10.42578125" customWidth="1"/>
    <col min="5383" max="5383" width="9.140625" customWidth="1"/>
    <col min="5384"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10.42578125" customWidth="1"/>
    <col min="5639" max="5639" width="9.140625" customWidth="1"/>
    <col min="5640"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10.42578125" customWidth="1"/>
    <col min="5895" max="5895" width="9.140625" customWidth="1"/>
    <col min="5896"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10.42578125" customWidth="1"/>
    <col min="6151" max="6151" width="9.140625" customWidth="1"/>
    <col min="6152"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10.42578125" customWidth="1"/>
    <col min="6407" max="6407" width="9.140625" customWidth="1"/>
    <col min="6408"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10.42578125" customWidth="1"/>
    <col min="6663" max="6663" width="9.140625" customWidth="1"/>
    <col min="6664"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10.42578125" customWidth="1"/>
    <col min="6919" max="6919" width="9.140625" customWidth="1"/>
    <col min="6920"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10.42578125" customWidth="1"/>
    <col min="7175" max="7175" width="9.140625" customWidth="1"/>
    <col min="7176"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10.42578125" customWidth="1"/>
    <col min="7431" max="7431" width="9.140625" customWidth="1"/>
    <col min="7432"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10.42578125" customWidth="1"/>
    <col min="7687" max="7687" width="9.140625" customWidth="1"/>
    <col min="7688"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10.42578125" customWidth="1"/>
    <col min="7943" max="7943" width="9.140625" customWidth="1"/>
    <col min="7944"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10.42578125" customWidth="1"/>
    <col min="8199" max="8199" width="9.140625" customWidth="1"/>
    <col min="8200"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10.42578125" customWidth="1"/>
    <col min="8455" max="8455" width="9.140625" customWidth="1"/>
    <col min="8456"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10.42578125" customWidth="1"/>
    <col min="8711" max="8711" width="9.140625" customWidth="1"/>
    <col min="8712"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10.42578125" customWidth="1"/>
    <col min="8967" max="8967" width="9.140625" customWidth="1"/>
    <col min="8968"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10.42578125" customWidth="1"/>
    <col min="9223" max="9223" width="9.140625" customWidth="1"/>
    <col min="9224"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10.42578125" customWidth="1"/>
    <col min="9479" max="9479" width="9.140625" customWidth="1"/>
    <col min="9480"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10.42578125" customWidth="1"/>
    <col min="9735" max="9735" width="9.140625" customWidth="1"/>
    <col min="9736"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10.42578125" customWidth="1"/>
    <col min="9991" max="9991" width="9.140625" customWidth="1"/>
    <col min="9992"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10.42578125" customWidth="1"/>
    <col min="10247" max="10247" width="9.140625" customWidth="1"/>
    <col min="10248"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10.42578125" customWidth="1"/>
    <col min="10503" max="10503" width="9.140625" customWidth="1"/>
    <col min="10504"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10.42578125" customWidth="1"/>
    <col min="10759" max="10759" width="9.140625" customWidth="1"/>
    <col min="10760"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10.42578125" customWidth="1"/>
    <col min="11015" max="11015" width="9.140625" customWidth="1"/>
    <col min="11016"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10.42578125" customWidth="1"/>
    <col min="11271" max="11271" width="9.140625" customWidth="1"/>
    <col min="11272"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10.42578125" customWidth="1"/>
    <col min="11527" max="11527" width="9.140625" customWidth="1"/>
    <col min="11528"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10.42578125" customWidth="1"/>
    <col min="11783" max="11783" width="9.140625" customWidth="1"/>
    <col min="11784"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10.42578125" customWidth="1"/>
    <col min="12039" max="12039" width="9.140625" customWidth="1"/>
    <col min="12040"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10.42578125" customWidth="1"/>
    <col min="12295" max="12295" width="9.140625" customWidth="1"/>
    <col min="12296"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10.42578125" customWidth="1"/>
    <col min="12551" max="12551" width="9.140625" customWidth="1"/>
    <col min="12552"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10.42578125" customWidth="1"/>
    <col min="12807" max="12807" width="9.140625" customWidth="1"/>
    <col min="12808"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10.42578125" customWidth="1"/>
    <col min="13063" max="13063" width="9.140625" customWidth="1"/>
    <col min="13064"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10.42578125" customWidth="1"/>
    <col min="13319" max="13319" width="9.140625" customWidth="1"/>
    <col min="13320"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10.42578125" customWidth="1"/>
    <col min="13575" max="13575" width="9.140625" customWidth="1"/>
    <col min="13576"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10.42578125" customWidth="1"/>
    <col min="13831" max="13831" width="9.140625" customWidth="1"/>
    <col min="13832"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10.42578125" customWidth="1"/>
    <col min="14087" max="14087" width="9.140625" customWidth="1"/>
    <col min="14088"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10.42578125" customWidth="1"/>
    <col min="14343" max="14343" width="9.140625" customWidth="1"/>
    <col min="14344"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10.42578125" customWidth="1"/>
    <col min="14599" max="14599" width="9.140625" customWidth="1"/>
    <col min="14600"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10.42578125" customWidth="1"/>
    <col min="14855" max="14855" width="9.140625" customWidth="1"/>
    <col min="14856"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10.42578125" customWidth="1"/>
    <col min="15111" max="15111" width="9.140625" customWidth="1"/>
    <col min="15112"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10.42578125" customWidth="1"/>
    <col min="15367" max="15367" width="9.140625" customWidth="1"/>
    <col min="15368"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10.42578125" customWidth="1"/>
    <col min="15623" max="15623" width="9.140625" customWidth="1"/>
    <col min="15624"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10.42578125" customWidth="1"/>
    <col min="15879" max="15879" width="9.140625" customWidth="1"/>
    <col min="15880"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10.42578125" customWidth="1"/>
    <col min="16135" max="16135" width="9.140625" customWidth="1"/>
    <col min="16136" max="16139" width="10" customWidth="1"/>
    <col min="16140" max="16140" width="10.42578125" customWidth="1"/>
    <col min="16141" max="16141" width="10.28515625" bestFit="1" customWidth="1"/>
    <col min="16142" max="16142" width="7.5703125" customWidth="1"/>
  </cols>
  <sheetData>
    <row r="1" spans="1:14" ht="46.7" customHeight="1" x14ac:dyDescent="0.25">
      <c r="A1" s="387" t="s">
        <v>477</v>
      </c>
      <c r="B1" s="387"/>
      <c r="C1" s="387"/>
      <c r="D1" s="387"/>
      <c r="E1" s="387"/>
      <c r="F1" s="18"/>
      <c r="G1" s="18"/>
      <c r="H1" s="18"/>
      <c r="I1" s="18"/>
      <c r="J1" s="18"/>
      <c r="K1" s="18"/>
      <c r="L1" s="5"/>
      <c r="M1" s="5"/>
      <c r="N1" s="5"/>
    </row>
    <row r="2" spans="1:14" ht="7.5" customHeight="1" x14ac:dyDescent="0.3">
      <c r="A2" s="177"/>
      <c r="B2" s="177"/>
      <c r="C2" s="18"/>
      <c r="D2" s="5"/>
      <c r="E2" s="18"/>
      <c r="F2" s="18"/>
      <c r="G2" s="18"/>
      <c r="H2" s="18"/>
      <c r="I2" s="18"/>
      <c r="J2" s="18"/>
      <c r="K2" s="18"/>
      <c r="L2" s="5"/>
      <c r="M2" s="5"/>
      <c r="N2" s="5"/>
    </row>
    <row r="3" spans="1:14" ht="21.95" customHeight="1" x14ac:dyDescent="0.3">
      <c r="A3" s="388" t="s">
        <v>405</v>
      </c>
      <c r="B3" s="388"/>
      <c r="C3" s="388"/>
      <c r="D3" s="388"/>
      <c r="E3" s="388"/>
      <c r="F3" s="388"/>
      <c r="G3" s="388"/>
      <c r="H3" s="388"/>
      <c r="I3" s="388"/>
      <c r="J3" s="388"/>
      <c r="K3" s="388"/>
      <c r="L3" s="388"/>
      <c r="M3" s="388"/>
      <c r="N3" s="388"/>
    </row>
    <row r="4" spans="1:14" ht="7.5" customHeight="1" x14ac:dyDescent="0.35">
      <c r="A4" s="389"/>
      <c r="B4" s="389"/>
      <c r="C4" s="389"/>
      <c r="D4" s="389"/>
      <c r="E4" s="389"/>
      <c r="F4" s="389"/>
      <c r="G4" s="389"/>
      <c r="H4" s="389"/>
      <c r="I4" s="389"/>
      <c r="J4" s="389"/>
      <c r="K4" s="389"/>
      <c r="L4" s="389"/>
      <c r="M4" s="389"/>
      <c r="N4" s="389"/>
    </row>
    <row r="5" spans="1:14" s="1" customFormat="1" ht="21.95" customHeight="1" x14ac:dyDescent="0.25">
      <c r="A5" s="390" t="s">
        <v>0</v>
      </c>
      <c r="B5" s="390" t="s">
        <v>1</v>
      </c>
      <c r="C5" s="396" t="s">
        <v>17</v>
      </c>
      <c r="D5" s="380" t="s">
        <v>2</v>
      </c>
      <c r="E5" s="381"/>
      <c r="F5" s="381"/>
      <c r="G5" s="381"/>
      <c r="H5" s="381"/>
      <c r="I5" s="381"/>
      <c r="J5" s="381"/>
      <c r="K5" s="381"/>
      <c r="L5" s="399"/>
      <c r="M5" s="400" t="s">
        <v>3</v>
      </c>
      <c r="N5" s="393" t="s">
        <v>4</v>
      </c>
    </row>
    <row r="6" spans="1:14" s="1" customFormat="1" ht="36.75" customHeight="1" x14ac:dyDescent="0.25">
      <c r="A6" s="391"/>
      <c r="B6" s="391"/>
      <c r="C6" s="397"/>
      <c r="D6" s="379" t="s">
        <v>293</v>
      </c>
      <c r="E6" s="379"/>
      <c r="F6" s="379"/>
      <c r="G6" s="379"/>
      <c r="H6" s="380" t="s">
        <v>294</v>
      </c>
      <c r="I6" s="381"/>
      <c r="J6" s="381"/>
      <c r="K6" s="381"/>
      <c r="L6" s="403" t="s">
        <v>295</v>
      </c>
      <c r="M6" s="401"/>
      <c r="N6" s="394"/>
    </row>
    <row r="7" spans="1:14" s="1" customFormat="1" ht="51.95" customHeight="1" x14ac:dyDescent="0.25">
      <c r="A7" s="392"/>
      <c r="B7" s="392"/>
      <c r="C7" s="398"/>
      <c r="D7" s="180" t="s">
        <v>296</v>
      </c>
      <c r="E7" s="12" t="s">
        <v>308</v>
      </c>
      <c r="F7" s="178" t="s">
        <v>406</v>
      </c>
      <c r="G7" s="180" t="s">
        <v>297</v>
      </c>
      <c r="H7" s="180" t="s">
        <v>478</v>
      </c>
      <c r="I7" s="176" t="s">
        <v>309</v>
      </c>
      <c r="J7" s="176" t="s">
        <v>479</v>
      </c>
      <c r="K7" s="176" t="s">
        <v>364</v>
      </c>
      <c r="L7" s="403"/>
      <c r="M7" s="402"/>
      <c r="N7" s="395"/>
    </row>
    <row r="8" spans="1:14" s="45" customFormat="1" ht="15.95" customHeight="1" x14ac:dyDescent="0.25">
      <c r="A8" s="21" t="s">
        <v>19</v>
      </c>
      <c r="B8" s="23" t="s">
        <v>74</v>
      </c>
      <c r="C8" s="9">
        <v>0.7</v>
      </c>
      <c r="D8" s="14">
        <v>0.02</v>
      </c>
      <c r="E8" s="14">
        <v>0.01</v>
      </c>
      <c r="F8" s="14"/>
      <c r="G8" s="14"/>
      <c r="H8" s="14"/>
      <c r="I8" s="14">
        <v>7.0000000000000007E-2</v>
      </c>
      <c r="J8" s="14">
        <v>0.05</v>
      </c>
      <c r="K8" s="14">
        <v>0.03</v>
      </c>
      <c r="L8" s="14">
        <f t="shared" ref="L8:L14" si="0">SUM(D8:K8)</f>
        <v>0.18000000000000002</v>
      </c>
      <c r="M8" s="15">
        <f t="shared" ref="M8:M14" si="1">C8+L8</f>
        <v>0.88</v>
      </c>
      <c r="N8" s="4">
        <f>IF(M8&gt;=90%,50,IF(AND(80%&lt;=M8,M8&lt;90%),45,IF(AND(70%&lt;=M8,M8&lt;80%),40,IF(AND(60%&lt;=M8,M8&lt;70%),30,IF(AND(50%&lt;=M8,M8&lt;60%),25,IF(M8&lt;50%,0,""))))))</f>
        <v>45</v>
      </c>
    </row>
    <row r="9" spans="1:14" s="45" customFormat="1" ht="15.95" customHeight="1" x14ac:dyDescent="0.25">
      <c r="A9" s="21" t="s">
        <v>20</v>
      </c>
      <c r="B9" s="26" t="s">
        <v>75</v>
      </c>
      <c r="C9" s="9">
        <v>0.7</v>
      </c>
      <c r="D9" s="14"/>
      <c r="E9" s="14"/>
      <c r="F9" s="14"/>
      <c r="G9" s="14"/>
      <c r="H9" s="14">
        <v>0.05</v>
      </c>
      <c r="I9" s="14">
        <v>7.0000000000000007E-2</v>
      </c>
      <c r="J9" s="14">
        <v>0.05</v>
      </c>
      <c r="K9" s="14">
        <v>0.03</v>
      </c>
      <c r="L9" s="14">
        <f t="shared" si="0"/>
        <v>0.2</v>
      </c>
      <c r="M9" s="15">
        <f t="shared" si="1"/>
        <v>0.89999999999999991</v>
      </c>
      <c r="N9" s="4">
        <f t="shared" ref="N9:N14" si="2">IF(M9&gt;=90%,50,IF(AND(80%&lt;=M9,M9&lt;90%),45,IF(AND(70%&lt;=M9,M9&lt;80%),40,IF(AND(60%&lt;=M9,M9&lt;70%),30,IF(AND(50%&lt;=M9,M9&lt;60%),25,IF(M9&lt;50%,0,""))))))</f>
        <v>50</v>
      </c>
    </row>
    <row r="10" spans="1:14" s="45" customFormat="1" ht="15.95" customHeight="1" x14ac:dyDescent="0.25">
      <c r="A10" s="21" t="s">
        <v>21</v>
      </c>
      <c r="B10" s="84" t="s">
        <v>76</v>
      </c>
      <c r="C10" s="9">
        <v>0.7</v>
      </c>
      <c r="D10" s="14"/>
      <c r="E10" s="14"/>
      <c r="F10" s="14"/>
      <c r="G10" s="14"/>
      <c r="H10" s="14">
        <v>0.05</v>
      </c>
      <c r="I10" s="14">
        <v>0.03</v>
      </c>
      <c r="J10" s="14"/>
      <c r="K10" s="14">
        <v>0.03</v>
      </c>
      <c r="L10" s="14">
        <f t="shared" si="0"/>
        <v>0.11</v>
      </c>
      <c r="M10" s="15">
        <f t="shared" si="1"/>
        <v>0.80999999999999994</v>
      </c>
      <c r="N10" s="4">
        <f t="shared" si="2"/>
        <v>45</v>
      </c>
    </row>
    <row r="11" spans="1:14" s="45" customFormat="1" ht="15.95" customHeight="1" x14ac:dyDescent="0.25">
      <c r="A11" s="21" t="s">
        <v>22</v>
      </c>
      <c r="B11" s="23" t="s">
        <v>77</v>
      </c>
      <c r="C11" s="9">
        <v>0.7</v>
      </c>
      <c r="D11" s="14">
        <v>0.02</v>
      </c>
      <c r="E11" s="14"/>
      <c r="F11" s="14"/>
      <c r="G11" s="14"/>
      <c r="H11" s="14"/>
      <c r="I11" s="14">
        <v>7.0000000000000007E-2</v>
      </c>
      <c r="J11" s="14">
        <v>0.05</v>
      </c>
      <c r="K11" s="14">
        <v>0.03</v>
      </c>
      <c r="L11" s="14">
        <f t="shared" si="0"/>
        <v>0.17</v>
      </c>
      <c r="M11" s="15">
        <f t="shared" si="1"/>
        <v>0.87</v>
      </c>
      <c r="N11" s="4">
        <f t="shared" si="2"/>
        <v>45</v>
      </c>
    </row>
    <row r="12" spans="1:14" s="45" customFormat="1" ht="15.95" customHeight="1" x14ac:dyDescent="0.25">
      <c r="A12" s="21" t="s">
        <v>23</v>
      </c>
      <c r="B12" s="85" t="s">
        <v>78</v>
      </c>
      <c r="C12" s="9">
        <v>0.7</v>
      </c>
      <c r="D12" s="14"/>
      <c r="E12" s="14"/>
      <c r="F12" s="14"/>
      <c r="G12" s="14"/>
      <c r="H12" s="14">
        <v>0.05</v>
      </c>
      <c r="I12" s="14">
        <v>7.0000000000000007E-2</v>
      </c>
      <c r="J12" s="14"/>
      <c r="K12" s="14">
        <v>0.03</v>
      </c>
      <c r="L12" s="14">
        <f t="shared" si="0"/>
        <v>0.15000000000000002</v>
      </c>
      <c r="M12" s="15">
        <f t="shared" si="1"/>
        <v>0.85</v>
      </c>
      <c r="N12" s="4">
        <f t="shared" si="2"/>
        <v>45</v>
      </c>
    </row>
    <row r="13" spans="1:14" s="45" customFormat="1" ht="15.95" customHeight="1" x14ac:dyDescent="0.25">
      <c r="A13" s="21" t="s">
        <v>24</v>
      </c>
      <c r="B13" s="86" t="s">
        <v>79</v>
      </c>
      <c r="C13" s="9">
        <v>0.7</v>
      </c>
      <c r="D13" s="14">
        <v>0.02</v>
      </c>
      <c r="E13" s="14"/>
      <c r="F13" s="14"/>
      <c r="G13" s="14"/>
      <c r="H13" s="14">
        <v>0.05</v>
      </c>
      <c r="I13" s="14">
        <v>0.04</v>
      </c>
      <c r="J13" s="14"/>
      <c r="K13" s="14">
        <v>0.03</v>
      </c>
      <c r="L13" s="14">
        <f t="shared" si="0"/>
        <v>0.14000000000000001</v>
      </c>
      <c r="M13" s="15">
        <f t="shared" si="1"/>
        <v>0.84</v>
      </c>
      <c r="N13" s="4">
        <f t="shared" si="2"/>
        <v>45</v>
      </c>
    </row>
    <row r="14" spans="1:14" s="45" customFormat="1" ht="15.95" customHeight="1" x14ac:dyDescent="0.25">
      <c r="A14" s="21" t="s">
        <v>25</v>
      </c>
      <c r="B14" s="86" t="s">
        <v>80</v>
      </c>
      <c r="C14" s="9">
        <v>0.7</v>
      </c>
      <c r="D14" s="14">
        <v>0.03</v>
      </c>
      <c r="E14" s="14">
        <v>0.01</v>
      </c>
      <c r="F14" s="14">
        <v>0.04</v>
      </c>
      <c r="G14" s="14">
        <v>0.01</v>
      </c>
      <c r="H14" s="14">
        <v>0.05</v>
      </c>
      <c r="I14" s="14"/>
      <c r="J14" s="14"/>
      <c r="K14" s="14">
        <v>0.03</v>
      </c>
      <c r="L14" s="14">
        <f t="shared" si="0"/>
        <v>0.17</v>
      </c>
      <c r="M14" s="15">
        <f t="shared" si="1"/>
        <v>0.87</v>
      </c>
      <c r="N14" s="4">
        <f t="shared" si="2"/>
        <v>45</v>
      </c>
    </row>
    <row r="15" spans="1:14" ht="30" customHeight="1" x14ac:dyDescent="0.25">
      <c r="A15" s="382" t="s">
        <v>299</v>
      </c>
      <c r="B15" s="382"/>
      <c r="C15" s="382"/>
      <c r="D15" s="382"/>
      <c r="E15" s="382"/>
      <c r="F15" s="382"/>
      <c r="G15" s="382"/>
      <c r="H15" s="382"/>
      <c r="I15" s="382"/>
      <c r="J15" s="382"/>
      <c r="K15" s="382"/>
      <c r="L15" s="382"/>
      <c r="M15" s="382"/>
      <c r="N15" s="382"/>
    </row>
    <row r="17" spans="1:14" ht="18.75" x14ac:dyDescent="0.3">
      <c r="A17" s="383" t="s">
        <v>5</v>
      </c>
      <c r="B17" s="383"/>
      <c r="C17" s="383"/>
      <c r="D17" s="383"/>
      <c r="E17" s="383"/>
      <c r="F17" s="383"/>
      <c r="G17" s="383"/>
      <c r="H17" s="383"/>
      <c r="I17" s="383"/>
      <c r="J17" s="383"/>
      <c r="K17" s="383"/>
      <c r="L17" s="383"/>
      <c r="M17" s="383"/>
      <c r="N17" s="383"/>
    </row>
    <row r="19" spans="1:14" ht="77.45" customHeight="1" x14ac:dyDescent="0.25">
      <c r="A19" s="174" t="s">
        <v>6</v>
      </c>
      <c r="B19" s="384" t="s">
        <v>7</v>
      </c>
      <c r="C19" s="384"/>
      <c r="D19" s="384"/>
      <c r="E19" s="173" t="s">
        <v>8</v>
      </c>
      <c r="F19" s="173" t="s">
        <v>9</v>
      </c>
      <c r="G19" s="173" t="s">
        <v>10</v>
      </c>
      <c r="H19" s="173" t="s">
        <v>12</v>
      </c>
      <c r="I19" s="175" t="s">
        <v>257</v>
      </c>
      <c r="J19" s="175" t="s">
        <v>480</v>
      </c>
      <c r="K19" s="385" t="s">
        <v>13</v>
      </c>
      <c r="L19" s="385"/>
      <c r="M19" s="385"/>
      <c r="N19" s="385"/>
    </row>
    <row r="20" spans="1:14" ht="71.45" customHeight="1" x14ac:dyDescent="0.25">
      <c r="A20" s="6">
        <v>1</v>
      </c>
      <c r="B20" s="375" t="s">
        <v>407</v>
      </c>
      <c r="C20" s="375"/>
      <c r="D20" s="375"/>
      <c r="E20" s="87">
        <v>43556</v>
      </c>
      <c r="F20" s="87">
        <v>43605</v>
      </c>
      <c r="G20" s="19" t="s">
        <v>22</v>
      </c>
      <c r="H20" s="19" t="s">
        <v>481</v>
      </c>
      <c r="I20" s="98">
        <v>0.03</v>
      </c>
      <c r="J20" s="67" t="s">
        <v>72</v>
      </c>
      <c r="K20" s="462" t="s">
        <v>482</v>
      </c>
      <c r="L20" s="463"/>
      <c r="M20" s="463"/>
      <c r="N20" s="464"/>
    </row>
    <row r="21" spans="1:14" ht="44.45" customHeight="1" x14ac:dyDescent="0.25">
      <c r="A21" s="6">
        <v>2</v>
      </c>
      <c r="B21" s="375" t="s">
        <v>408</v>
      </c>
      <c r="C21" s="375"/>
      <c r="D21" s="375"/>
      <c r="E21" s="41">
        <v>43624</v>
      </c>
      <c r="F21" s="41">
        <v>43624</v>
      </c>
      <c r="G21" s="19" t="s">
        <v>19</v>
      </c>
      <c r="H21" s="19" t="s">
        <v>481</v>
      </c>
      <c r="I21" s="98">
        <v>0.02</v>
      </c>
      <c r="J21" s="67" t="s">
        <v>72</v>
      </c>
      <c r="K21" s="462" t="s">
        <v>483</v>
      </c>
      <c r="L21" s="463"/>
      <c r="M21" s="463"/>
      <c r="N21" s="464"/>
    </row>
    <row r="22" spans="1:14" ht="51.2" customHeight="1" x14ac:dyDescent="0.25">
      <c r="A22" s="6">
        <v>3</v>
      </c>
      <c r="B22" s="375" t="s">
        <v>409</v>
      </c>
      <c r="C22" s="375"/>
      <c r="D22" s="375"/>
      <c r="E22" s="41">
        <v>43617</v>
      </c>
      <c r="F22" s="65">
        <v>43633</v>
      </c>
      <c r="G22" s="19" t="s">
        <v>19</v>
      </c>
      <c r="H22" s="19" t="s">
        <v>481</v>
      </c>
      <c r="I22" s="98">
        <v>0.04</v>
      </c>
      <c r="J22" s="67" t="s">
        <v>72</v>
      </c>
      <c r="K22" s="462" t="s">
        <v>484</v>
      </c>
      <c r="L22" s="463"/>
      <c r="M22" s="463"/>
      <c r="N22" s="464"/>
    </row>
    <row r="23" spans="1:14" ht="51.2" customHeight="1" x14ac:dyDescent="0.25">
      <c r="A23" s="6">
        <v>4</v>
      </c>
      <c r="B23" s="375" t="s">
        <v>485</v>
      </c>
      <c r="C23" s="375"/>
      <c r="D23" s="375"/>
      <c r="E23" s="41">
        <v>43556</v>
      </c>
      <c r="F23" s="65">
        <v>43646</v>
      </c>
      <c r="G23" s="19" t="s">
        <v>19</v>
      </c>
      <c r="H23" s="19" t="s">
        <v>481</v>
      </c>
      <c r="I23" s="98">
        <v>0.01</v>
      </c>
      <c r="J23" s="67" t="s">
        <v>72</v>
      </c>
      <c r="K23" s="462" t="s">
        <v>486</v>
      </c>
      <c r="L23" s="463"/>
      <c r="M23" s="463"/>
      <c r="N23" s="464"/>
    </row>
    <row r="24" spans="1:14" ht="51.2" customHeight="1" x14ac:dyDescent="0.25">
      <c r="A24" s="6">
        <v>5</v>
      </c>
      <c r="B24" s="465" t="s">
        <v>492</v>
      </c>
      <c r="C24" s="465"/>
      <c r="D24" s="465"/>
      <c r="E24" s="41">
        <v>43556</v>
      </c>
      <c r="F24" s="65">
        <v>43646</v>
      </c>
      <c r="G24" s="19" t="s">
        <v>23</v>
      </c>
      <c r="H24" s="19" t="s">
        <v>481</v>
      </c>
      <c r="I24" s="98">
        <v>0.05</v>
      </c>
      <c r="J24" s="67" t="s">
        <v>72</v>
      </c>
      <c r="K24" s="462" t="s">
        <v>487</v>
      </c>
      <c r="L24" s="463"/>
      <c r="M24" s="463"/>
      <c r="N24" s="464"/>
    </row>
    <row r="25" spans="1:14" ht="74.099999999999994" customHeight="1" x14ac:dyDescent="0.25">
      <c r="A25" s="6">
        <v>6</v>
      </c>
      <c r="B25" s="465" t="s">
        <v>493</v>
      </c>
      <c r="C25" s="465"/>
      <c r="D25" s="465"/>
      <c r="E25" s="41">
        <v>43556</v>
      </c>
      <c r="F25" s="65">
        <v>43646</v>
      </c>
      <c r="G25" s="19" t="s">
        <v>24</v>
      </c>
      <c r="H25" s="20">
        <v>0</v>
      </c>
      <c r="I25" s="98">
        <v>7.0000000000000007E-2</v>
      </c>
      <c r="J25" s="67" t="s">
        <v>14</v>
      </c>
      <c r="K25" s="462" t="s">
        <v>488</v>
      </c>
      <c r="L25" s="463"/>
      <c r="M25" s="463"/>
      <c r="N25" s="464"/>
    </row>
    <row r="26" spans="1:14" ht="57.6" customHeight="1" x14ac:dyDescent="0.25">
      <c r="A26" s="6">
        <v>7</v>
      </c>
      <c r="B26" s="465" t="s">
        <v>494</v>
      </c>
      <c r="C26" s="465"/>
      <c r="D26" s="465"/>
      <c r="E26" s="41">
        <v>43556</v>
      </c>
      <c r="F26" s="65">
        <v>43646</v>
      </c>
      <c r="G26" s="19" t="s">
        <v>21</v>
      </c>
      <c r="H26" s="19" t="s">
        <v>481</v>
      </c>
      <c r="I26" s="98">
        <v>0.05</v>
      </c>
      <c r="J26" s="67" t="s">
        <v>14</v>
      </c>
      <c r="K26" s="462" t="s">
        <v>489</v>
      </c>
      <c r="L26" s="463"/>
      <c r="M26" s="463"/>
      <c r="N26" s="464"/>
    </row>
    <row r="27" spans="1:14" ht="54.75" customHeight="1" x14ac:dyDescent="0.25">
      <c r="A27" s="6">
        <v>8</v>
      </c>
      <c r="B27" s="465" t="s">
        <v>495</v>
      </c>
      <c r="C27" s="465"/>
      <c r="D27" s="465"/>
      <c r="E27" s="41">
        <v>43556</v>
      </c>
      <c r="F27" s="65">
        <v>43646</v>
      </c>
      <c r="G27" s="19" t="s">
        <v>25</v>
      </c>
      <c r="H27" s="19" t="s">
        <v>481</v>
      </c>
      <c r="I27" s="98">
        <v>0.03</v>
      </c>
      <c r="J27" s="67" t="s">
        <v>14</v>
      </c>
      <c r="K27" s="462" t="s">
        <v>490</v>
      </c>
      <c r="L27" s="463"/>
      <c r="M27" s="463"/>
      <c r="N27" s="464"/>
    </row>
    <row r="28" spans="1:14" ht="16.899999999999999" x14ac:dyDescent="0.3">
      <c r="A28" s="68"/>
      <c r="B28" s="69"/>
      <c r="C28" s="69"/>
      <c r="D28" s="69"/>
      <c r="E28" s="70"/>
      <c r="F28" s="71"/>
      <c r="G28" s="71"/>
      <c r="H28" s="71"/>
      <c r="I28" s="71"/>
      <c r="J28" s="71"/>
      <c r="K28" s="71"/>
      <c r="L28" s="72"/>
      <c r="M28" s="72"/>
      <c r="N28" s="72"/>
    </row>
    <row r="29" spans="1:14" ht="15.75" x14ac:dyDescent="0.25">
      <c r="F29" s="377" t="s">
        <v>491</v>
      </c>
      <c r="G29" s="377"/>
      <c r="H29" s="377"/>
      <c r="I29" s="377"/>
      <c r="J29" s="377"/>
      <c r="K29" s="377"/>
      <c r="L29" s="377"/>
      <c r="M29" s="377"/>
      <c r="N29" s="377"/>
    </row>
    <row r="30" spans="1:14" ht="15.75" x14ac:dyDescent="0.25">
      <c r="F30" s="378" t="s">
        <v>16</v>
      </c>
      <c r="G30" s="378"/>
      <c r="H30" s="378"/>
      <c r="I30" s="378"/>
      <c r="J30" s="378"/>
      <c r="K30" s="378"/>
      <c r="L30" s="378"/>
      <c r="M30" s="378"/>
      <c r="N30" s="378"/>
    </row>
    <row r="36" spans="9:11" x14ac:dyDescent="0.25">
      <c r="I36" s="466" t="s">
        <v>74</v>
      </c>
      <c r="J36" s="466"/>
      <c r="K36" s="466"/>
    </row>
  </sheetData>
  <mergeCells count="35">
    <mergeCell ref="F30:N30"/>
    <mergeCell ref="I36:K36"/>
    <mergeCell ref="B26:D26"/>
    <mergeCell ref="K26:N26"/>
    <mergeCell ref="B27:D27"/>
    <mergeCell ref="K27:N27"/>
    <mergeCell ref="F29:N29"/>
    <mergeCell ref="B23:D23"/>
    <mergeCell ref="K23:N23"/>
    <mergeCell ref="B24:D24"/>
    <mergeCell ref="K24:N24"/>
    <mergeCell ref="B25:D25"/>
    <mergeCell ref="K25:N25"/>
    <mergeCell ref="K20:N20"/>
    <mergeCell ref="B21:D21"/>
    <mergeCell ref="K21:N21"/>
    <mergeCell ref="B22:D22"/>
    <mergeCell ref="K22:N22"/>
    <mergeCell ref="B20:D20"/>
    <mergeCell ref="A1:E1"/>
    <mergeCell ref="A15:N15"/>
    <mergeCell ref="A17:N17"/>
    <mergeCell ref="B19:D19"/>
    <mergeCell ref="K19:N19"/>
    <mergeCell ref="A3:N3"/>
    <mergeCell ref="A4:N4"/>
    <mergeCell ref="A5:A7"/>
    <mergeCell ref="B5:B7"/>
    <mergeCell ref="C5:C7"/>
    <mergeCell ref="D5:L5"/>
    <mergeCell ref="M5:M7"/>
    <mergeCell ref="N5:N7"/>
    <mergeCell ref="D6:G6"/>
    <mergeCell ref="H6:K6"/>
    <mergeCell ref="L6:L7"/>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0.34998626667073579"/>
  </sheetPr>
  <dimension ref="A1:S63"/>
  <sheetViews>
    <sheetView topLeftCell="A6" zoomScale="85" zoomScaleNormal="85" workbookViewId="0">
      <pane xSplit="9" ySplit="3" topLeftCell="J48" activePane="bottomRight" state="frozen"/>
      <selection activeCell="A6" sqref="A6"/>
      <selection pane="topRight" activeCell="J6" sqref="J6"/>
      <selection pane="bottomLeft" activeCell="A9" sqref="A9"/>
      <selection pane="bottomRight" activeCell="I48" sqref="I48"/>
    </sheetView>
  </sheetViews>
  <sheetFormatPr defaultRowHeight="15" x14ac:dyDescent="0.25"/>
  <cols>
    <col min="1" max="1" width="7.85546875" customWidth="1"/>
    <col min="2" max="2" width="26.140625" customWidth="1"/>
    <col min="3" max="3" width="13.28515625" style="1" customWidth="1"/>
    <col min="4" max="4" width="9.140625" customWidth="1"/>
    <col min="5" max="5" width="11.5703125" style="179" customWidth="1"/>
    <col min="6" max="6" width="12.5703125" style="179" customWidth="1"/>
    <col min="7" max="7" width="9.140625" style="179" customWidth="1"/>
    <col min="8" max="9" width="10" style="179" customWidth="1"/>
    <col min="10" max="11" width="9.42578125" style="179" customWidth="1"/>
    <col min="12" max="12" width="8.5703125" style="179" customWidth="1"/>
    <col min="13" max="13" width="9.42578125" style="83" customWidth="1"/>
    <col min="14" max="14" width="11" customWidth="1"/>
    <col min="15" max="15" width="10.28515625" bestFit="1" customWidth="1"/>
    <col min="16" max="16" width="10.5703125" customWidth="1"/>
    <col min="17" max="17" width="6" customWidth="1"/>
    <col min="257" max="257" width="7.85546875" customWidth="1"/>
    <col min="258" max="258" width="26.140625" customWidth="1"/>
    <col min="259" max="259" width="13.28515625" customWidth="1"/>
    <col min="260" max="260" width="9.140625" customWidth="1"/>
    <col min="261" max="261" width="11.5703125" customWidth="1"/>
    <col min="262" max="262" width="12.5703125" customWidth="1"/>
    <col min="263" max="263" width="9.140625" customWidth="1"/>
    <col min="264" max="265" width="10" customWidth="1"/>
    <col min="266" max="267" width="9.42578125" customWidth="1"/>
    <col min="268" max="268" width="8.5703125" customWidth="1"/>
    <col min="269" max="269" width="9.42578125" customWidth="1"/>
    <col min="270" max="270" width="11" customWidth="1"/>
    <col min="271" max="271" width="10.28515625" bestFit="1" customWidth="1"/>
    <col min="272" max="272" width="10.5703125" customWidth="1"/>
    <col min="273" max="273" width="6" customWidth="1"/>
    <col min="513" max="513" width="7.85546875" customWidth="1"/>
    <col min="514" max="514" width="26.140625" customWidth="1"/>
    <col min="515" max="515" width="13.28515625" customWidth="1"/>
    <col min="516" max="516" width="9.140625" customWidth="1"/>
    <col min="517" max="517" width="11.5703125" customWidth="1"/>
    <col min="518" max="518" width="12.5703125" customWidth="1"/>
    <col min="519" max="519" width="9.140625" customWidth="1"/>
    <col min="520" max="521" width="10" customWidth="1"/>
    <col min="522" max="523" width="9.42578125" customWidth="1"/>
    <col min="524" max="524" width="8.5703125" customWidth="1"/>
    <col min="525" max="525" width="9.42578125" customWidth="1"/>
    <col min="526" max="526" width="11" customWidth="1"/>
    <col min="527" max="527" width="10.28515625" bestFit="1" customWidth="1"/>
    <col min="528" max="528" width="10.5703125" customWidth="1"/>
    <col min="529" max="529" width="6" customWidth="1"/>
    <col min="769" max="769" width="7.85546875" customWidth="1"/>
    <col min="770" max="770" width="26.140625" customWidth="1"/>
    <col min="771" max="771" width="13.28515625" customWidth="1"/>
    <col min="772" max="772" width="9.140625" customWidth="1"/>
    <col min="773" max="773" width="11.5703125" customWidth="1"/>
    <col min="774" max="774" width="12.5703125" customWidth="1"/>
    <col min="775" max="775" width="9.140625" customWidth="1"/>
    <col min="776" max="777" width="10" customWidth="1"/>
    <col min="778" max="779" width="9.42578125" customWidth="1"/>
    <col min="780" max="780" width="8.5703125" customWidth="1"/>
    <col min="781" max="781" width="9.42578125" customWidth="1"/>
    <col min="782" max="782" width="11" customWidth="1"/>
    <col min="783" max="783" width="10.28515625" bestFit="1" customWidth="1"/>
    <col min="784" max="784" width="10.5703125" customWidth="1"/>
    <col min="785" max="785" width="6" customWidth="1"/>
    <col min="1025" max="1025" width="7.85546875" customWidth="1"/>
    <col min="1026" max="1026" width="26.140625" customWidth="1"/>
    <col min="1027" max="1027" width="13.28515625" customWidth="1"/>
    <col min="1028" max="1028" width="9.140625" customWidth="1"/>
    <col min="1029" max="1029" width="11.5703125" customWidth="1"/>
    <col min="1030" max="1030" width="12.5703125" customWidth="1"/>
    <col min="1031" max="1031" width="9.140625" customWidth="1"/>
    <col min="1032" max="1033" width="10" customWidth="1"/>
    <col min="1034" max="1035" width="9.42578125" customWidth="1"/>
    <col min="1036" max="1036" width="8.5703125" customWidth="1"/>
    <col min="1037" max="1037" width="9.42578125" customWidth="1"/>
    <col min="1038" max="1038" width="11" customWidth="1"/>
    <col min="1039" max="1039" width="10.28515625" bestFit="1" customWidth="1"/>
    <col min="1040" max="1040" width="10.5703125" customWidth="1"/>
    <col min="1041" max="1041" width="6" customWidth="1"/>
    <col min="1281" max="1281" width="7.85546875" customWidth="1"/>
    <col min="1282" max="1282" width="26.140625" customWidth="1"/>
    <col min="1283" max="1283" width="13.28515625" customWidth="1"/>
    <col min="1284" max="1284" width="9.140625" customWidth="1"/>
    <col min="1285" max="1285" width="11.5703125" customWidth="1"/>
    <col min="1286" max="1286" width="12.5703125" customWidth="1"/>
    <col min="1287" max="1287" width="9.140625" customWidth="1"/>
    <col min="1288" max="1289" width="10" customWidth="1"/>
    <col min="1290" max="1291" width="9.42578125" customWidth="1"/>
    <col min="1292" max="1292" width="8.5703125" customWidth="1"/>
    <col min="1293" max="1293" width="9.42578125" customWidth="1"/>
    <col min="1294" max="1294" width="11" customWidth="1"/>
    <col min="1295" max="1295" width="10.28515625" bestFit="1" customWidth="1"/>
    <col min="1296" max="1296" width="10.5703125" customWidth="1"/>
    <col min="1297" max="1297" width="6" customWidth="1"/>
    <col min="1537" max="1537" width="7.85546875" customWidth="1"/>
    <col min="1538" max="1538" width="26.140625" customWidth="1"/>
    <col min="1539" max="1539" width="13.28515625" customWidth="1"/>
    <col min="1540" max="1540" width="9.140625" customWidth="1"/>
    <col min="1541" max="1541" width="11.5703125" customWidth="1"/>
    <col min="1542" max="1542" width="12.5703125" customWidth="1"/>
    <col min="1543" max="1543" width="9.140625" customWidth="1"/>
    <col min="1544" max="1545" width="10" customWidth="1"/>
    <col min="1546" max="1547" width="9.42578125" customWidth="1"/>
    <col min="1548" max="1548" width="8.5703125" customWidth="1"/>
    <col min="1549" max="1549" width="9.42578125" customWidth="1"/>
    <col min="1550" max="1550" width="11" customWidth="1"/>
    <col min="1551" max="1551" width="10.28515625" bestFit="1" customWidth="1"/>
    <col min="1552" max="1552" width="10.5703125" customWidth="1"/>
    <col min="1553" max="1553" width="6" customWidth="1"/>
    <col min="1793" max="1793" width="7.85546875" customWidth="1"/>
    <col min="1794" max="1794" width="26.140625" customWidth="1"/>
    <col min="1795" max="1795" width="13.28515625" customWidth="1"/>
    <col min="1796" max="1796" width="9.140625" customWidth="1"/>
    <col min="1797" max="1797" width="11.5703125" customWidth="1"/>
    <col min="1798" max="1798" width="12.5703125" customWidth="1"/>
    <col min="1799" max="1799" width="9.140625" customWidth="1"/>
    <col min="1800" max="1801" width="10" customWidth="1"/>
    <col min="1802" max="1803" width="9.42578125" customWidth="1"/>
    <col min="1804" max="1804" width="8.5703125" customWidth="1"/>
    <col min="1805" max="1805" width="9.42578125" customWidth="1"/>
    <col min="1806" max="1806" width="11" customWidth="1"/>
    <col min="1807" max="1807" width="10.28515625" bestFit="1" customWidth="1"/>
    <col min="1808" max="1808" width="10.5703125" customWidth="1"/>
    <col min="1809" max="1809" width="6" customWidth="1"/>
    <col min="2049" max="2049" width="7.85546875" customWidth="1"/>
    <col min="2050" max="2050" width="26.140625" customWidth="1"/>
    <col min="2051" max="2051" width="13.28515625" customWidth="1"/>
    <col min="2052" max="2052" width="9.140625" customWidth="1"/>
    <col min="2053" max="2053" width="11.5703125" customWidth="1"/>
    <col min="2054" max="2054" width="12.5703125" customWidth="1"/>
    <col min="2055" max="2055" width="9.140625" customWidth="1"/>
    <col min="2056" max="2057" width="10" customWidth="1"/>
    <col min="2058" max="2059" width="9.42578125" customWidth="1"/>
    <col min="2060" max="2060" width="8.5703125" customWidth="1"/>
    <col min="2061" max="2061" width="9.42578125" customWidth="1"/>
    <col min="2062" max="2062" width="11" customWidth="1"/>
    <col min="2063" max="2063" width="10.28515625" bestFit="1" customWidth="1"/>
    <col min="2064" max="2064" width="10.5703125" customWidth="1"/>
    <col min="2065" max="2065" width="6" customWidth="1"/>
    <col min="2305" max="2305" width="7.85546875" customWidth="1"/>
    <col min="2306" max="2306" width="26.140625" customWidth="1"/>
    <col min="2307" max="2307" width="13.28515625" customWidth="1"/>
    <col min="2308" max="2308" width="9.140625" customWidth="1"/>
    <col min="2309" max="2309" width="11.5703125" customWidth="1"/>
    <col min="2310" max="2310" width="12.5703125" customWidth="1"/>
    <col min="2311" max="2311" width="9.140625" customWidth="1"/>
    <col min="2312" max="2313" width="10" customWidth="1"/>
    <col min="2314" max="2315" width="9.42578125" customWidth="1"/>
    <col min="2316" max="2316" width="8.5703125" customWidth="1"/>
    <col min="2317" max="2317" width="9.42578125" customWidth="1"/>
    <col min="2318" max="2318" width="11" customWidth="1"/>
    <col min="2319" max="2319" width="10.28515625" bestFit="1" customWidth="1"/>
    <col min="2320" max="2320" width="10.5703125" customWidth="1"/>
    <col min="2321" max="2321" width="6" customWidth="1"/>
    <col min="2561" max="2561" width="7.85546875" customWidth="1"/>
    <col min="2562" max="2562" width="26.140625" customWidth="1"/>
    <col min="2563" max="2563" width="13.28515625" customWidth="1"/>
    <col min="2564" max="2564" width="9.140625" customWidth="1"/>
    <col min="2565" max="2565" width="11.5703125" customWidth="1"/>
    <col min="2566" max="2566" width="12.5703125" customWidth="1"/>
    <col min="2567" max="2567" width="9.140625" customWidth="1"/>
    <col min="2568" max="2569" width="10" customWidth="1"/>
    <col min="2570" max="2571" width="9.42578125" customWidth="1"/>
    <col min="2572" max="2572" width="8.5703125" customWidth="1"/>
    <col min="2573" max="2573" width="9.42578125" customWidth="1"/>
    <col min="2574" max="2574" width="11" customWidth="1"/>
    <col min="2575" max="2575" width="10.28515625" bestFit="1" customWidth="1"/>
    <col min="2576" max="2576" width="10.5703125" customWidth="1"/>
    <col min="2577" max="2577" width="6" customWidth="1"/>
    <col min="2817" max="2817" width="7.85546875" customWidth="1"/>
    <col min="2818" max="2818" width="26.140625" customWidth="1"/>
    <col min="2819" max="2819" width="13.28515625" customWidth="1"/>
    <col min="2820" max="2820" width="9.140625" customWidth="1"/>
    <col min="2821" max="2821" width="11.5703125" customWidth="1"/>
    <col min="2822" max="2822" width="12.5703125" customWidth="1"/>
    <col min="2823" max="2823" width="9.140625" customWidth="1"/>
    <col min="2824" max="2825" width="10" customWidth="1"/>
    <col min="2826" max="2827" width="9.42578125" customWidth="1"/>
    <col min="2828" max="2828" width="8.5703125" customWidth="1"/>
    <col min="2829" max="2829" width="9.42578125" customWidth="1"/>
    <col min="2830" max="2830" width="11" customWidth="1"/>
    <col min="2831" max="2831" width="10.28515625" bestFit="1" customWidth="1"/>
    <col min="2832" max="2832" width="10.5703125" customWidth="1"/>
    <col min="2833" max="2833" width="6" customWidth="1"/>
    <col min="3073" max="3073" width="7.85546875" customWidth="1"/>
    <col min="3074" max="3074" width="26.140625" customWidth="1"/>
    <col min="3075" max="3075" width="13.28515625" customWidth="1"/>
    <col min="3076" max="3076" width="9.140625" customWidth="1"/>
    <col min="3077" max="3077" width="11.5703125" customWidth="1"/>
    <col min="3078" max="3078" width="12.5703125" customWidth="1"/>
    <col min="3079" max="3079" width="9.140625" customWidth="1"/>
    <col min="3080" max="3081" width="10" customWidth="1"/>
    <col min="3082" max="3083" width="9.42578125" customWidth="1"/>
    <col min="3084" max="3084" width="8.5703125" customWidth="1"/>
    <col min="3085" max="3085" width="9.42578125" customWidth="1"/>
    <col min="3086" max="3086" width="11" customWidth="1"/>
    <col min="3087" max="3087" width="10.28515625" bestFit="1" customWidth="1"/>
    <col min="3088" max="3088" width="10.5703125" customWidth="1"/>
    <col min="3089" max="3089" width="6" customWidth="1"/>
    <col min="3329" max="3329" width="7.85546875" customWidth="1"/>
    <col min="3330" max="3330" width="26.140625" customWidth="1"/>
    <col min="3331" max="3331" width="13.28515625" customWidth="1"/>
    <col min="3332" max="3332" width="9.140625" customWidth="1"/>
    <col min="3333" max="3333" width="11.5703125" customWidth="1"/>
    <col min="3334" max="3334" width="12.5703125" customWidth="1"/>
    <col min="3335" max="3335" width="9.140625" customWidth="1"/>
    <col min="3336" max="3337" width="10" customWidth="1"/>
    <col min="3338" max="3339" width="9.42578125" customWidth="1"/>
    <col min="3340" max="3340" width="8.5703125" customWidth="1"/>
    <col min="3341" max="3341" width="9.42578125" customWidth="1"/>
    <col min="3342" max="3342" width="11" customWidth="1"/>
    <col min="3343" max="3343" width="10.28515625" bestFit="1" customWidth="1"/>
    <col min="3344" max="3344" width="10.5703125" customWidth="1"/>
    <col min="3345" max="3345" width="6" customWidth="1"/>
    <col min="3585" max="3585" width="7.85546875" customWidth="1"/>
    <col min="3586" max="3586" width="26.140625" customWidth="1"/>
    <col min="3587" max="3587" width="13.28515625" customWidth="1"/>
    <col min="3588" max="3588" width="9.140625" customWidth="1"/>
    <col min="3589" max="3589" width="11.5703125" customWidth="1"/>
    <col min="3590" max="3590" width="12.5703125" customWidth="1"/>
    <col min="3591" max="3591" width="9.140625" customWidth="1"/>
    <col min="3592" max="3593" width="10" customWidth="1"/>
    <col min="3594" max="3595" width="9.42578125" customWidth="1"/>
    <col min="3596" max="3596" width="8.5703125" customWidth="1"/>
    <col min="3597" max="3597" width="9.42578125" customWidth="1"/>
    <col min="3598" max="3598" width="11" customWidth="1"/>
    <col min="3599" max="3599" width="10.28515625" bestFit="1" customWidth="1"/>
    <col min="3600" max="3600" width="10.5703125" customWidth="1"/>
    <col min="3601" max="3601" width="6" customWidth="1"/>
    <col min="3841" max="3841" width="7.85546875" customWidth="1"/>
    <col min="3842" max="3842" width="26.140625" customWidth="1"/>
    <col min="3843" max="3843" width="13.28515625" customWidth="1"/>
    <col min="3844" max="3844" width="9.140625" customWidth="1"/>
    <col min="3845" max="3845" width="11.5703125" customWidth="1"/>
    <col min="3846" max="3846" width="12.5703125" customWidth="1"/>
    <col min="3847" max="3847" width="9.140625" customWidth="1"/>
    <col min="3848" max="3849" width="10" customWidth="1"/>
    <col min="3850" max="3851" width="9.42578125" customWidth="1"/>
    <col min="3852" max="3852" width="8.5703125" customWidth="1"/>
    <col min="3853" max="3853" width="9.42578125" customWidth="1"/>
    <col min="3854" max="3854" width="11" customWidth="1"/>
    <col min="3855" max="3855" width="10.28515625" bestFit="1" customWidth="1"/>
    <col min="3856" max="3856" width="10.5703125" customWidth="1"/>
    <col min="3857" max="3857" width="6" customWidth="1"/>
    <col min="4097" max="4097" width="7.85546875" customWidth="1"/>
    <col min="4098" max="4098" width="26.140625" customWidth="1"/>
    <col min="4099" max="4099" width="13.28515625" customWidth="1"/>
    <col min="4100" max="4100" width="9.140625" customWidth="1"/>
    <col min="4101" max="4101" width="11.5703125" customWidth="1"/>
    <col min="4102" max="4102" width="12.5703125" customWidth="1"/>
    <col min="4103" max="4103" width="9.140625" customWidth="1"/>
    <col min="4104" max="4105" width="10" customWidth="1"/>
    <col min="4106" max="4107" width="9.42578125" customWidth="1"/>
    <col min="4108" max="4108" width="8.5703125" customWidth="1"/>
    <col min="4109" max="4109" width="9.42578125" customWidth="1"/>
    <col min="4110" max="4110" width="11" customWidth="1"/>
    <col min="4111" max="4111" width="10.28515625" bestFit="1" customWidth="1"/>
    <col min="4112" max="4112" width="10.5703125" customWidth="1"/>
    <col min="4113" max="4113" width="6" customWidth="1"/>
    <col min="4353" max="4353" width="7.85546875" customWidth="1"/>
    <col min="4354" max="4354" width="26.140625" customWidth="1"/>
    <col min="4355" max="4355" width="13.28515625" customWidth="1"/>
    <col min="4356" max="4356" width="9.140625" customWidth="1"/>
    <col min="4357" max="4357" width="11.5703125" customWidth="1"/>
    <col min="4358" max="4358" width="12.5703125" customWidth="1"/>
    <col min="4359" max="4359" width="9.140625" customWidth="1"/>
    <col min="4360" max="4361" width="10" customWidth="1"/>
    <col min="4362" max="4363" width="9.42578125" customWidth="1"/>
    <col min="4364" max="4364" width="8.5703125" customWidth="1"/>
    <col min="4365" max="4365" width="9.42578125" customWidth="1"/>
    <col min="4366" max="4366" width="11" customWidth="1"/>
    <col min="4367" max="4367" width="10.28515625" bestFit="1" customWidth="1"/>
    <col min="4368" max="4368" width="10.5703125" customWidth="1"/>
    <col min="4369" max="4369" width="6" customWidth="1"/>
    <col min="4609" max="4609" width="7.85546875" customWidth="1"/>
    <col min="4610" max="4610" width="26.140625" customWidth="1"/>
    <col min="4611" max="4611" width="13.28515625" customWidth="1"/>
    <col min="4612" max="4612" width="9.140625" customWidth="1"/>
    <col min="4613" max="4613" width="11.5703125" customWidth="1"/>
    <col min="4614" max="4614" width="12.5703125" customWidth="1"/>
    <col min="4615" max="4615" width="9.140625" customWidth="1"/>
    <col min="4616" max="4617" width="10" customWidth="1"/>
    <col min="4618" max="4619" width="9.42578125" customWidth="1"/>
    <col min="4620" max="4620" width="8.5703125" customWidth="1"/>
    <col min="4621" max="4621" width="9.42578125" customWidth="1"/>
    <col min="4622" max="4622" width="11" customWidth="1"/>
    <col min="4623" max="4623" width="10.28515625" bestFit="1" customWidth="1"/>
    <col min="4624" max="4624" width="10.5703125" customWidth="1"/>
    <col min="4625" max="4625" width="6" customWidth="1"/>
    <col min="4865" max="4865" width="7.85546875" customWidth="1"/>
    <col min="4866" max="4866" width="26.140625" customWidth="1"/>
    <col min="4867" max="4867" width="13.28515625" customWidth="1"/>
    <col min="4868" max="4868" width="9.140625" customWidth="1"/>
    <col min="4869" max="4869" width="11.5703125" customWidth="1"/>
    <col min="4870" max="4870" width="12.5703125" customWidth="1"/>
    <col min="4871" max="4871" width="9.140625" customWidth="1"/>
    <col min="4872" max="4873" width="10" customWidth="1"/>
    <col min="4874" max="4875" width="9.42578125" customWidth="1"/>
    <col min="4876" max="4876" width="8.5703125" customWidth="1"/>
    <col min="4877" max="4877" width="9.42578125" customWidth="1"/>
    <col min="4878" max="4878" width="11" customWidth="1"/>
    <col min="4879" max="4879" width="10.28515625" bestFit="1" customWidth="1"/>
    <col min="4880" max="4880" width="10.5703125" customWidth="1"/>
    <col min="4881" max="4881" width="6" customWidth="1"/>
    <col min="5121" max="5121" width="7.85546875" customWidth="1"/>
    <col min="5122" max="5122" width="26.140625" customWidth="1"/>
    <col min="5123" max="5123" width="13.28515625" customWidth="1"/>
    <col min="5124" max="5124" width="9.140625" customWidth="1"/>
    <col min="5125" max="5125" width="11.5703125" customWidth="1"/>
    <col min="5126" max="5126" width="12.5703125" customWidth="1"/>
    <col min="5127" max="5127" width="9.140625" customWidth="1"/>
    <col min="5128" max="5129" width="10" customWidth="1"/>
    <col min="5130" max="5131" width="9.42578125" customWidth="1"/>
    <col min="5132" max="5132" width="8.5703125" customWidth="1"/>
    <col min="5133" max="5133" width="9.42578125" customWidth="1"/>
    <col min="5134" max="5134" width="11" customWidth="1"/>
    <col min="5135" max="5135" width="10.28515625" bestFit="1" customWidth="1"/>
    <col min="5136" max="5136" width="10.5703125" customWidth="1"/>
    <col min="5137" max="5137" width="6" customWidth="1"/>
    <col min="5377" max="5377" width="7.85546875" customWidth="1"/>
    <col min="5378" max="5378" width="26.140625" customWidth="1"/>
    <col min="5379" max="5379" width="13.28515625" customWidth="1"/>
    <col min="5380" max="5380" width="9.140625" customWidth="1"/>
    <col min="5381" max="5381" width="11.5703125" customWidth="1"/>
    <col min="5382" max="5382" width="12.5703125" customWidth="1"/>
    <col min="5383" max="5383" width="9.140625" customWidth="1"/>
    <col min="5384" max="5385" width="10" customWidth="1"/>
    <col min="5386" max="5387" width="9.42578125" customWidth="1"/>
    <col min="5388" max="5388" width="8.5703125" customWidth="1"/>
    <col min="5389" max="5389" width="9.42578125" customWidth="1"/>
    <col min="5390" max="5390" width="11" customWidth="1"/>
    <col min="5391" max="5391" width="10.28515625" bestFit="1" customWidth="1"/>
    <col min="5392" max="5392" width="10.5703125" customWidth="1"/>
    <col min="5393" max="5393" width="6" customWidth="1"/>
    <col min="5633" max="5633" width="7.85546875" customWidth="1"/>
    <col min="5634" max="5634" width="26.140625" customWidth="1"/>
    <col min="5635" max="5635" width="13.28515625" customWidth="1"/>
    <col min="5636" max="5636" width="9.140625" customWidth="1"/>
    <col min="5637" max="5637" width="11.5703125" customWidth="1"/>
    <col min="5638" max="5638" width="12.5703125" customWidth="1"/>
    <col min="5639" max="5639" width="9.140625" customWidth="1"/>
    <col min="5640" max="5641" width="10" customWidth="1"/>
    <col min="5642" max="5643" width="9.42578125" customWidth="1"/>
    <col min="5644" max="5644" width="8.5703125" customWidth="1"/>
    <col min="5645" max="5645" width="9.42578125" customWidth="1"/>
    <col min="5646" max="5646" width="11" customWidth="1"/>
    <col min="5647" max="5647" width="10.28515625" bestFit="1" customWidth="1"/>
    <col min="5648" max="5648" width="10.5703125" customWidth="1"/>
    <col min="5649" max="5649" width="6" customWidth="1"/>
    <col min="5889" max="5889" width="7.85546875" customWidth="1"/>
    <col min="5890" max="5890" width="26.140625" customWidth="1"/>
    <col min="5891" max="5891" width="13.28515625" customWidth="1"/>
    <col min="5892" max="5892" width="9.140625" customWidth="1"/>
    <col min="5893" max="5893" width="11.5703125" customWidth="1"/>
    <col min="5894" max="5894" width="12.5703125" customWidth="1"/>
    <col min="5895" max="5895" width="9.140625" customWidth="1"/>
    <col min="5896" max="5897" width="10" customWidth="1"/>
    <col min="5898" max="5899" width="9.42578125" customWidth="1"/>
    <col min="5900" max="5900" width="8.5703125" customWidth="1"/>
    <col min="5901" max="5901" width="9.42578125" customWidth="1"/>
    <col min="5902" max="5902" width="11" customWidth="1"/>
    <col min="5903" max="5903" width="10.28515625" bestFit="1" customWidth="1"/>
    <col min="5904" max="5904" width="10.5703125" customWidth="1"/>
    <col min="5905" max="5905" width="6" customWidth="1"/>
    <col min="6145" max="6145" width="7.85546875" customWidth="1"/>
    <col min="6146" max="6146" width="26.140625" customWidth="1"/>
    <col min="6147" max="6147" width="13.28515625" customWidth="1"/>
    <col min="6148" max="6148" width="9.140625" customWidth="1"/>
    <col min="6149" max="6149" width="11.5703125" customWidth="1"/>
    <col min="6150" max="6150" width="12.5703125" customWidth="1"/>
    <col min="6151" max="6151" width="9.140625" customWidth="1"/>
    <col min="6152" max="6153" width="10" customWidth="1"/>
    <col min="6154" max="6155" width="9.42578125" customWidth="1"/>
    <col min="6156" max="6156" width="8.5703125" customWidth="1"/>
    <col min="6157" max="6157" width="9.42578125" customWidth="1"/>
    <col min="6158" max="6158" width="11" customWidth="1"/>
    <col min="6159" max="6159" width="10.28515625" bestFit="1" customWidth="1"/>
    <col min="6160" max="6160" width="10.5703125" customWidth="1"/>
    <col min="6161" max="6161" width="6" customWidth="1"/>
    <col min="6401" max="6401" width="7.85546875" customWidth="1"/>
    <col min="6402" max="6402" width="26.140625" customWidth="1"/>
    <col min="6403" max="6403" width="13.28515625" customWidth="1"/>
    <col min="6404" max="6404" width="9.140625" customWidth="1"/>
    <col min="6405" max="6405" width="11.5703125" customWidth="1"/>
    <col min="6406" max="6406" width="12.5703125" customWidth="1"/>
    <col min="6407" max="6407" width="9.140625" customWidth="1"/>
    <col min="6408" max="6409" width="10" customWidth="1"/>
    <col min="6410" max="6411" width="9.42578125" customWidth="1"/>
    <col min="6412" max="6412" width="8.5703125" customWidth="1"/>
    <col min="6413" max="6413" width="9.42578125" customWidth="1"/>
    <col min="6414" max="6414" width="11" customWidth="1"/>
    <col min="6415" max="6415" width="10.28515625" bestFit="1" customWidth="1"/>
    <col min="6416" max="6416" width="10.5703125" customWidth="1"/>
    <col min="6417" max="6417" width="6" customWidth="1"/>
    <col min="6657" max="6657" width="7.85546875" customWidth="1"/>
    <col min="6658" max="6658" width="26.140625" customWidth="1"/>
    <col min="6659" max="6659" width="13.28515625" customWidth="1"/>
    <col min="6660" max="6660" width="9.140625" customWidth="1"/>
    <col min="6661" max="6661" width="11.5703125" customWidth="1"/>
    <col min="6662" max="6662" width="12.5703125" customWidth="1"/>
    <col min="6663" max="6663" width="9.140625" customWidth="1"/>
    <col min="6664" max="6665" width="10" customWidth="1"/>
    <col min="6666" max="6667" width="9.42578125" customWidth="1"/>
    <col min="6668" max="6668" width="8.5703125" customWidth="1"/>
    <col min="6669" max="6669" width="9.42578125" customWidth="1"/>
    <col min="6670" max="6670" width="11" customWidth="1"/>
    <col min="6671" max="6671" width="10.28515625" bestFit="1" customWidth="1"/>
    <col min="6672" max="6672" width="10.5703125" customWidth="1"/>
    <col min="6673" max="6673" width="6" customWidth="1"/>
    <col min="6913" max="6913" width="7.85546875" customWidth="1"/>
    <col min="6914" max="6914" width="26.140625" customWidth="1"/>
    <col min="6915" max="6915" width="13.28515625" customWidth="1"/>
    <col min="6916" max="6916" width="9.140625" customWidth="1"/>
    <col min="6917" max="6917" width="11.5703125" customWidth="1"/>
    <col min="6918" max="6918" width="12.5703125" customWidth="1"/>
    <col min="6919" max="6919" width="9.140625" customWidth="1"/>
    <col min="6920" max="6921" width="10" customWidth="1"/>
    <col min="6922" max="6923" width="9.42578125" customWidth="1"/>
    <col min="6924" max="6924" width="8.5703125" customWidth="1"/>
    <col min="6925" max="6925" width="9.42578125" customWidth="1"/>
    <col min="6926" max="6926" width="11" customWidth="1"/>
    <col min="6927" max="6927" width="10.28515625" bestFit="1" customWidth="1"/>
    <col min="6928" max="6928" width="10.5703125" customWidth="1"/>
    <col min="6929" max="6929" width="6" customWidth="1"/>
    <col min="7169" max="7169" width="7.85546875" customWidth="1"/>
    <col min="7170" max="7170" width="26.140625" customWidth="1"/>
    <col min="7171" max="7171" width="13.28515625" customWidth="1"/>
    <col min="7172" max="7172" width="9.140625" customWidth="1"/>
    <col min="7173" max="7173" width="11.5703125" customWidth="1"/>
    <col min="7174" max="7174" width="12.5703125" customWidth="1"/>
    <col min="7175" max="7175" width="9.140625" customWidth="1"/>
    <col min="7176" max="7177" width="10" customWidth="1"/>
    <col min="7178" max="7179" width="9.42578125" customWidth="1"/>
    <col min="7180" max="7180" width="8.5703125" customWidth="1"/>
    <col min="7181" max="7181" width="9.42578125" customWidth="1"/>
    <col min="7182" max="7182" width="11" customWidth="1"/>
    <col min="7183" max="7183" width="10.28515625" bestFit="1" customWidth="1"/>
    <col min="7184" max="7184" width="10.5703125" customWidth="1"/>
    <col min="7185" max="7185" width="6" customWidth="1"/>
    <col min="7425" max="7425" width="7.85546875" customWidth="1"/>
    <col min="7426" max="7426" width="26.140625" customWidth="1"/>
    <col min="7427" max="7427" width="13.28515625" customWidth="1"/>
    <col min="7428" max="7428" width="9.140625" customWidth="1"/>
    <col min="7429" max="7429" width="11.5703125" customWidth="1"/>
    <col min="7430" max="7430" width="12.5703125" customWidth="1"/>
    <col min="7431" max="7431" width="9.140625" customWidth="1"/>
    <col min="7432" max="7433" width="10" customWidth="1"/>
    <col min="7434" max="7435" width="9.42578125" customWidth="1"/>
    <col min="7436" max="7436" width="8.5703125" customWidth="1"/>
    <col min="7437" max="7437" width="9.42578125" customWidth="1"/>
    <col min="7438" max="7438" width="11" customWidth="1"/>
    <col min="7439" max="7439" width="10.28515625" bestFit="1" customWidth="1"/>
    <col min="7440" max="7440" width="10.5703125" customWidth="1"/>
    <col min="7441" max="7441" width="6" customWidth="1"/>
    <col min="7681" max="7681" width="7.85546875" customWidth="1"/>
    <col min="7682" max="7682" width="26.140625" customWidth="1"/>
    <col min="7683" max="7683" width="13.28515625" customWidth="1"/>
    <col min="7684" max="7684" width="9.140625" customWidth="1"/>
    <col min="7685" max="7685" width="11.5703125" customWidth="1"/>
    <col min="7686" max="7686" width="12.5703125" customWidth="1"/>
    <col min="7687" max="7687" width="9.140625" customWidth="1"/>
    <col min="7688" max="7689" width="10" customWidth="1"/>
    <col min="7690" max="7691" width="9.42578125" customWidth="1"/>
    <col min="7692" max="7692" width="8.5703125" customWidth="1"/>
    <col min="7693" max="7693" width="9.42578125" customWidth="1"/>
    <col min="7694" max="7694" width="11" customWidth="1"/>
    <col min="7695" max="7695" width="10.28515625" bestFit="1" customWidth="1"/>
    <col min="7696" max="7696" width="10.5703125" customWidth="1"/>
    <col min="7697" max="7697" width="6" customWidth="1"/>
    <col min="7937" max="7937" width="7.85546875" customWidth="1"/>
    <col min="7938" max="7938" width="26.140625" customWidth="1"/>
    <col min="7939" max="7939" width="13.28515625" customWidth="1"/>
    <col min="7940" max="7940" width="9.140625" customWidth="1"/>
    <col min="7941" max="7941" width="11.5703125" customWidth="1"/>
    <col min="7942" max="7942" width="12.5703125" customWidth="1"/>
    <col min="7943" max="7943" width="9.140625" customWidth="1"/>
    <col min="7944" max="7945" width="10" customWidth="1"/>
    <col min="7946" max="7947" width="9.42578125" customWidth="1"/>
    <col min="7948" max="7948" width="8.5703125" customWidth="1"/>
    <col min="7949" max="7949" width="9.42578125" customWidth="1"/>
    <col min="7950" max="7950" width="11" customWidth="1"/>
    <col min="7951" max="7951" width="10.28515625" bestFit="1" customWidth="1"/>
    <col min="7952" max="7952" width="10.5703125" customWidth="1"/>
    <col min="7953" max="7953" width="6" customWidth="1"/>
    <col min="8193" max="8193" width="7.85546875" customWidth="1"/>
    <col min="8194" max="8194" width="26.140625" customWidth="1"/>
    <col min="8195" max="8195" width="13.28515625" customWidth="1"/>
    <col min="8196" max="8196" width="9.140625" customWidth="1"/>
    <col min="8197" max="8197" width="11.5703125" customWidth="1"/>
    <col min="8198" max="8198" width="12.5703125" customWidth="1"/>
    <col min="8199" max="8199" width="9.140625" customWidth="1"/>
    <col min="8200" max="8201" width="10" customWidth="1"/>
    <col min="8202" max="8203" width="9.42578125" customWidth="1"/>
    <col min="8204" max="8204" width="8.5703125" customWidth="1"/>
    <col min="8205" max="8205" width="9.42578125" customWidth="1"/>
    <col min="8206" max="8206" width="11" customWidth="1"/>
    <col min="8207" max="8207" width="10.28515625" bestFit="1" customWidth="1"/>
    <col min="8208" max="8208" width="10.5703125" customWidth="1"/>
    <col min="8209" max="8209" width="6" customWidth="1"/>
    <col min="8449" max="8449" width="7.85546875" customWidth="1"/>
    <col min="8450" max="8450" width="26.140625" customWidth="1"/>
    <col min="8451" max="8451" width="13.28515625" customWidth="1"/>
    <col min="8452" max="8452" width="9.140625" customWidth="1"/>
    <col min="8453" max="8453" width="11.5703125" customWidth="1"/>
    <col min="8454" max="8454" width="12.5703125" customWidth="1"/>
    <col min="8455" max="8455" width="9.140625" customWidth="1"/>
    <col min="8456" max="8457" width="10" customWidth="1"/>
    <col min="8458" max="8459" width="9.42578125" customWidth="1"/>
    <col min="8460" max="8460" width="8.5703125" customWidth="1"/>
    <col min="8461" max="8461" width="9.42578125" customWidth="1"/>
    <col min="8462" max="8462" width="11" customWidth="1"/>
    <col min="8463" max="8463" width="10.28515625" bestFit="1" customWidth="1"/>
    <col min="8464" max="8464" width="10.5703125" customWidth="1"/>
    <col min="8465" max="8465" width="6" customWidth="1"/>
    <col min="8705" max="8705" width="7.85546875" customWidth="1"/>
    <col min="8706" max="8706" width="26.140625" customWidth="1"/>
    <col min="8707" max="8707" width="13.28515625" customWidth="1"/>
    <col min="8708" max="8708" width="9.140625" customWidth="1"/>
    <col min="8709" max="8709" width="11.5703125" customWidth="1"/>
    <col min="8710" max="8710" width="12.5703125" customWidth="1"/>
    <col min="8711" max="8711" width="9.140625" customWidth="1"/>
    <col min="8712" max="8713" width="10" customWidth="1"/>
    <col min="8714" max="8715" width="9.42578125" customWidth="1"/>
    <col min="8716" max="8716" width="8.5703125" customWidth="1"/>
    <col min="8717" max="8717" width="9.42578125" customWidth="1"/>
    <col min="8718" max="8718" width="11" customWidth="1"/>
    <col min="8719" max="8719" width="10.28515625" bestFit="1" customWidth="1"/>
    <col min="8720" max="8720" width="10.5703125" customWidth="1"/>
    <col min="8721" max="8721" width="6" customWidth="1"/>
    <col min="8961" max="8961" width="7.85546875" customWidth="1"/>
    <col min="8962" max="8962" width="26.140625" customWidth="1"/>
    <col min="8963" max="8963" width="13.28515625" customWidth="1"/>
    <col min="8964" max="8964" width="9.140625" customWidth="1"/>
    <col min="8965" max="8965" width="11.5703125" customWidth="1"/>
    <col min="8966" max="8966" width="12.5703125" customWidth="1"/>
    <col min="8967" max="8967" width="9.140625" customWidth="1"/>
    <col min="8968" max="8969" width="10" customWidth="1"/>
    <col min="8970" max="8971" width="9.42578125" customWidth="1"/>
    <col min="8972" max="8972" width="8.5703125" customWidth="1"/>
    <col min="8973" max="8973" width="9.42578125" customWidth="1"/>
    <col min="8974" max="8974" width="11" customWidth="1"/>
    <col min="8975" max="8975" width="10.28515625" bestFit="1" customWidth="1"/>
    <col min="8976" max="8976" width="10.5703125" customWidth="1"/>
    <col min="8977" max="8977" width="6" customWidth="1"/>
    <col min="9217" max="9217" width="7.85546875" customWidth="1"/>
    <col min="9218" max="9218" width="26.140625" customWidth="1"/>
    <col min="9219" max="9219" width="13.28515625" customWidth="1"/>
    <col min="9220" max="9220" width="9.140625" customWidth="1"/>
    <col min="9221" max="9221" width="11.5703125" customWidth="1"/>
    <col min="9222" max="9222" width="12.5703125" customWidth="1"/>
    <col min="9223" max="9223" width="9.140625" customWidth="1"/>
    <col min="9224" max="9225" width="10" customWidth="1"/>
    <col min="9226" max="9227" width="9.42578125" customWidth="1"/>
    <col min="9228" max="9228" width="8.5703125" customWidth="1"/>
    <col min="9229" max="9229" width="9.42578125" customWidth="1"/>
    <col min="9230" max="9230" width="11" customWidth="1"/>
    <col min="9231" max="9231" width="10.28515625" bestFit="1" customWidth="1"/>
    <col min="9232" max="9232" width="10.5703125" customWidth="1"/>
    <col min="9233" max="9233" width="6" customWidth="1"/>
    <col min="9473" max="9473" width="7.85546875" customWidth="1"/>
    <col min="9474" max="9474" width="26.140625" customWidth="1"/>
    <col min="9475" max="9475" width="13.28515625" customWidth="1"/>
    <col min="9476" max="9476" width="9.140625" customWidth="1"/>
    <col min="9477" max="9477" width="11.5703125" customWidth="1"/>
    <col min="9478" max="9478" width="12.5703125" customWidth="1"/>
    <col min="9479" max="9479" width="9.140625" customWidth="1"/>
    <col min="9480" max="9481" width="10" customWidth="1"/>
    <col min="9482" max="9483" width="9.42578125" customWidth="1"/>
    <col min="9484" max="9484" width="8.5703125" customWidth="1"/>
    <col min="9485" max="9485" width="9.42578125" customWidth="1"/>
    <col min="9486" max="9486" width="11" customWidth="1"/>
    <col min="9487" max="9487" width="10.28515625" bestFit="1" customWidth="1"/>
    <col min="9488" max="9488" width="10.5703125" customWidth="1"/>
    <col min="9489" max="9489" width="6" customWidth="1"/>
    <col min="9729" max="9729" width="7.85546875" customWidth="1"/>
    <col min="9730" max="9730" width="26.140625" customWidth="1"/>
    <col min="9731" max="9731" width="13.28515625" customWidth="1"/>
    <col min="9732" max="9732" width="9.140625" customWidth="1"/>
    <col min="9733" max="9733" width="11.5703125" customWidth="1"/>
    <col min="9734" max="9734" width="12.5703125" customWidth="1"/>
    <col min="9735" max="9735" width="9.140625" customWidth="1"/>
    <col min="9736" max="9737" width="10" customWidth="1"/>
    <col min="9738" max="9739" width="9.42578125" customWidth="1"/>
    <col min="9740" max="9740" width="8.5703125" customWidth="1"/>
    <col min="9741" max="9741" width="9.42578125" customWidth="1"/>
    <col min="9742" max="9742" width="11" customWidth="1"/>
    <col min="9743" max="9743" width="10.28515625" bestFit="1" customWidth="1"/>
    <col min="9744" max="9744" width="10.5703125" customWidth="1"/>
    <col min="9745" max="9745" width="6" customWidth="1"/>
    <col min="9985" max="9985" width="7.85546875" customWidth="1"/>
    <col min="9986" max="9986" width="26.140625" customWidth="1"/>
    <col min="9987" max="9987" width="13.28515625" customWidth="1"/>
    <col min="9988" max="9988" width="9.140625" customWidth="1"/>
    <col min="9989" max="9989" width="11.5703125" customWidth="1"/>
    <col min="9990" max="9990" width="12.5703125" customWidth="1"/>
    <col min="9991" max="9991" width="9.140625" customWidth="1"/>
    <col min="9992" max="9993" width="10" customWidth="1"/>
    <col min="9994" max="9995" width="9.42578125" customWidth="1"/>
    <col min="9996" max="9996" width="8.5703125" customWidth="1"/>
    <col min="9997" max="9997" width="9.42578125" customWidth="1"/>
    <col min="9998" max="9998" width="11" customWidth="1"/>
    <col min="9999" max="9999" width="10.28515625" bestFit="1" customWidth="1"/>
    <col min="10000" max="10000" width="10.5703125" customWidth="1"/>
    <col min="10001" max="10001" width="6" customWidth="1"/>
    <col min="10241" max="10241" width="7.85546875" customWidth="1"/>
    <col min="10242" max="10242" width="26.140625" customWidth="1"/>
    <col min="10243" max="10243" width="13.28515625" customWidth="1"/>
    <col min="10244" max="10244" width="9.140625" customWidth="1"/>
    <col min="10245" max="10245" width="11.5703125" customWidth="1"/>
    <col min="10246" max="10246" width="12.5703125" customWidth="1"/>
    <col min="10247" max="10247" width="9.140625" customWidth="1"/>
    <col min="10248" max="10249" width="10" customWidth="1"/>
    <col min="10250" max="10251" width="9.42578125" customWidth="1"/>
    <col min="10252" max="10252" width="8.5703125" customWidth="1"/>
    <col min="10253" max="10253" width="9.42578125" customWidth="1"/>
    <col min="10254" max="10254" width="11" customWidth="1"/>
    <col min="10255" max="10255" width="10.28515625" bestFit="1" customWidth="1"/>
    <col min="10256" max="10256" width="10.5703125" customWidth="1"/>
    <col min="10257" max="10257" width="6" customWidth="1"/>
    <col min="10497" max="10497" width="7.85546875" customWidth="1"/>
    <col min="10498" max="10498" width="26.140625" customWidth="1"/>
    <col min="10499" max="10499" width="13.28515625" customWidth="1"/>
    <col min="10500" max="10500" width="9.140625" customWidth="1"/>
    <col min="10501" max="10501" width="11.5703125" customWidth="1"/>
    <col min="10502" max="10502" width="12.5703125" customWidth="1"/>
    <col min="10503" max="10503" width="9.140625" customWidth="1"/>
    <col min="10504" max="10505" width="10" customWidth="1"/>
    <col min="10506" max="10507" width="9.42578125" customWidth="1"/>
    <col min="10508" max="10508" width="8.5703125" customWidth="1"/>
    <col min="10509" max="10509" width="9.42578125" customWidth="1"/>
    <col min="10510" max="10510" width="11" customWidth="1"/>
    <col min="10511" max="10511" width="10.28515625" bestFit="1" customWidth="1"/>
    <col min="10512" max="10512" width="10.5703125" customWidth="1"/>
    <col min="10513" max="10513" width="6" customWidth="1"/>
    <col min="10753" max="10753" width="7.85546875" customWidth="1"/>
    <col min="10754" max="10754" width="26.140625" customWidth="1"/>
    <col min="10755" max="10755" width="13.28515625" customWidth="1"/>
    <col min="10756" max="10756" width="9.140625" customWidth="1"/>
    <col min="10757" max="10757" width="11.5703125" customWidth="1"/>
    <col min="10758" max="10758" width="12.5703125" customWidth="1"/>
    <col min="10759" max="10759" width="9.140625" customWidth="1"/>
    <col min="10760" max="10761" width="10" customWidth="1"/>
    <col min="10762" max="10763" width="9.42578125" customWidth="1"/>
    <col min="10764" max="10764" width="8.5703125" customWidth="1"/>
    <col min="10765" max="10765" width="9.42578125" customWidth="1"/>
    <col min="10766" max="10766" width="11" customWidth="1"/>
    <col min="10767" max="10767" width="10.28515625" bestFit="1" customWidth="1"/>
    <col min="10768" max="10768" width="10.5703125" customWidth="1"/>
    <col min="10769" max="10769" width="6" customWidth="1"/>
    <col min="11009" max="11009" width="7.85546875" customWidth="1"/>
    <col min="11010" max="11010" width="26.140625" customWidth="1"/>
    <col min="11011" max="11011" width="13.28515625" customWidth="1"/>
    <col min="11012" max="11012" width="9.140625" customWidth="1"/>
    <col min="11013" max="11013" width="11.5703125" customWidth="1"/>
    <col min="11014" max="11014" width="12.5703125" customWidth="1"/>
    <col min="11015" max="11015" width="9.140625" customWidth="1"/>
    <col min="11016" max="11017" width="10" customWidth="1"/>
    <col min="11018" max="11019" width="9.42578125" customWidth="1"/>
    <col min="11020" max="11020" width="8.5703125" customWidth="1"/>
    <col min="11021" max="11021" width="9.42578125" customWidth="1"/>
    <col min="11022" max="11022" width="11" customWidth="1"/>
    <col min="11023" max="11023" width="10.28515625" bestFit="1" customWidth="1"/>
    <col min="11024" max="11024" width="10.5703125" customWidth="1"/>
    <col min="11025" max="11025" width="6" customWidth="1"/>
    <col min="11265" max="11265" width="7.85546875" customWidth="1"/>
    <col min="11266" max="11266" width="26.140625" customWidth="1"/>
    <col min="11267" max="11267" width="13.28515625" customWidth="1"/>
    <col min="11268" max="11268" width="9.140625" customWidth="1"/>
    <col min="11269" max="11269" width="11.5703125" customWidth="1"/>
    <col min="11270" max="11270" width="12.5703125" customWidth="1"/>
    <col min="11271" max="11271" width="9.140625" customWidth="1"/>
    <col min="11272" max="11273" width="10" customWidth="1"/>
    <col min="11274" max="11275" width="9.42578125" customWidth="1"/>
    <col min="11276" max="11276" width="8.5703125" customWidth="1"/>
    <col min="11277" max="11277" width="9.42578125" customWidth="1"/>
    <col min="11278" max="11278" width="11" customWidth="1"/>
    <col min="11279" max="11279" width="10.28515625" bestFit="1" customWidth="1"/>
    <col min="11280" max="11280" width="10.5703125" customWidth="1"/>
    <col min="11281" max="11281" width="6" customWidth="1"/>
    <col min="11521" max="11521" width="7.85546875" customWidth="1"/>
    <col min="11522" max="11522" width="26.140625" customWidth="1"/>
    <col min="11523" max="11523" width="13.28515625" customWidth="1"/>
    <col min="11524" max="11524" width="9.140625" customWidth="1"/>
    <col min="11525" max="11525" width="11.5703125" customWidth="1"/>
    <col min="11526" max="11526" width="12.5703125" customWidth="1"/>
    <col min="11527" max="11527" width="9.140625" customWidth="1"/>
    <col min="11528" max="11529" width="10" customWidth="1"/>
    <col min="11530" max="11531" width="9.42578125" customWidth="1"/>
    <col min="11532" max="11532" width="8.5703125" customWidth="1"/>
    <col min="11533" max="11533" width="9.42578125" customWidth="1"/>
    <col min="11534" max="11534" width="11" customWidth="1"/>
    <col min="11535" max="11535" width="10.28515625" bestFit="1" customWidth="1"/>
    <col min="11536" max="11536" width="10.5703125" customWidth="1"/>
    <col min="11537" max="11537" width="6" customWidth="1"/>
    <col min="11777" max="11777" width="7.85546875" customWidth="1"/>
    <col min="11778" max="11778" width="26.140625" customWidth="1"/>
    <col min="11779" max="11779" width="13.28515625" customWidth="1"/>
    <col min="11780" max="11780" width="9.140625" customWidth="1"/>
    <col min="11781" max="11781" width="11.5703125" customWidth="1"/>
    <col min="11782" max="11782" width="12.5703125" customWidth="1"/>
    <col min="11783" max="11783" width="9.140625" customWidth="1"/>
    <col min="11784" max="11785" width="10" customWidth="1"/>
    <col min="11786" max="11787" width="9.42578125" customWidth="1"/>
    <col min="11788" max="11788" width="8.5703125" customWidth="1"/>
    <col min="11789" max="11789" width="9.42578125" customWidth="1"/>
    <col min="11790" max="11790" width="11" customWidth="1"/>
    <col min="11791" max="11791" width="10.28515625" bestFit="1" customWidth="1"/>
    <col min="11792" max="11792" width="10.5703125" customWidth="1"/>
    <col min="11793" max="11793" width="6" customWidth="1"/>
    <col min="12033" max="12033" width="7.85546875" customWidth="1"/>
    <col min="12034" max="12034" width="26.140625" customWidth="1"/>
    <col min="12035" max="12035" width="13.28515625" customWidth="1"/>
    <col min="12036" max="12036" width="9.140625" customWidth="1"/>
    <col min="12037" max="12037" width="11.5703125" customWidth="1"/>
    <col min="12038" max="12038" width="12.5703125" customWidth="1"/>
    <col min="12039" max="12039" width="9.140625" customWidth="1"/>
    <col min="12040" max="12041" width="10" customWidth="1"/>
    <col min="12042" max="12043" width="9.42578125" customWidth="1"/>
    <col min="12044" max="12044" width="8.5703125" customWidth="1"/>
    <col min="12045" max="12045" width="9.42578125" customWidth="1"/>
    <col min="12046" max="12046" width="11" customWidth="1"/>
    <col min="12047" max="12047" width="10.28515625" bestFit="1" customWidth="1"/>
    <col min="12048" max="12048" width="10.5703125" customWidth="1"/>
    <col min="12049" max="12049" width="6" customWidth="1"/>
    <col min="12289" max="12289" width="7.85546875" customWidth="1"/>
    <col min="12290" max="12290" width="26.140625" customWidth="1"/>
    <col min="12291" max="12291" width="13.28515625" customWidth="1"/>
    <col min="12292" max="12292" width="9.140625" customWidth="1"/>
    <col min="12293" max="12293" width="11.5703125" customWidth="1"/>
    <col min="12294" max="12294" width="12.5703125" customWidth="1"/>
    <col min="12295" max="12295" width="9.140625" customWidth="1"/>
    <col min="12296" max="12297" width="10" customWidth="1"/>
    <col min="12298" max="12299" width="9.42578125" customWidth="1"/>
    <col min="12300" max="12300" width="8.5703125" customWidth="1"/>
    <col min="12301" max="12301" width="9.42578125" customWidth="1"/>
    <col min="12302" max="12302" width="11" customWidth="1"/>
    <col min="12303" max="12303" width="10.28515625" bestFit="1" customWidth="1"/>
    <col min="12304" max="12304" width="10.5703125" customWidth="1"/>
    <col min="12305" max="12305" width="6" customWidth="1"/>
    <col min="12545" max="12545" width="7.85546875" customWidth="1"/>
    <col min="12546" max="12546" width="26.140625" customWidth="1"/>
    <col min="12547" max="12547" width="13.28515625" customWidth="1"/>
    <col min="12548" max="12548" width="9.140625" customWidth="1"/>
    <col min="12549" max="12549" width="11.5703125" customWidth="1"/>
    <col min="12550" max="12550" width="12.5703125" customWidth="1"/>
    <col min="12551" max="12551" width="9.140625" customWidth="1"/>
    <col min="12552" max="12553" width="10" customWidth="1"/>
    <col min="12554" max="12555" width="9.42578125" customWidth="1"/>
    <col min="12556" max="12556" width="8.5703125" customWidth="1"/>
    <col min="12557" max="12557" width="9.42578125" customWidth="1"/>
    <col min="12558" max="12558" width="11" customWidth="1"/>
    <col min="12559" max="12559" width="10.28515625" bestFit="1" customWidth="1"/>
    <col min="12560" max="12560" width="10.5703125" customWidth="1"/>
    <col min="12561" max="12561" width="6" customWidth="1"/>
    <col min="12801" max="12801" width="7.85546875" customWidth="1"/>
    <col min="12802" max="12802" width="26.140625" customWidth="1"/>
    <col min="12803" max="12803" width="13.28515625" customWidth="1"/>
    <col min="12804" max="12804" width="9.140625" customWidth="1"/>
    <col min="12805" max="12805" width="11.5703125" customWidth="1"/>
    <col min="12806" max="12806" width="12.5703125" customWidth="1"/>
    <col min="12807" max="12807" width="9.140625" customWidth="1"/>
    <col min="12808" max="12809" width="10" customWidth="1"/>
    <col min="12810" max="12811" width="9.42578125" customWidth="1"/>
    <col min="12812" max="12812" width="8.5703125" customWidth="1"/>
    <col min="12813" max="12813" width="9.42578125" customWidth="1"/>
    <col min="12814" max="12814" width="11" customWidth="1"/>
    <col min="12815" max="12815" width="10.28515625" bestFit="1" customWidth="1"/>
    <col min="12816" max="12816" width="10.5703125" customWidth="1"/>
    <col min="12817" max="12817" width="6" customWidth="1"/>
    <col min="13057" max="13057" width="7.85546875" customWidth="1"/>
    <col min="13058" max="13058" width="26.140625" customWidth="1"/>
    <col min="13059" max="13059" width="13.28515625" customWidth="1"/>
    <col min="13060" max="13060" width="9.140625" customWidth="1"/>
    <col min="13061" max="13061" width="11.5703125" customWidth="1"/>
    <col min="13062" max="13062" width="12.5703125" customWidth="1"/>
    <col min="13063" max="13063" width="9.140625" customWidth="1"/>
    <col min="13064" max="13065" width="10" customWidth="1"/>
    <col min="13066" max="13067" width="9.42578125" customWidth="1"/>
    <col min="13068" max="13068" width="8.5703125" customWidth="1"/>
    <col min="13069" max="13069" width="9.42578125" customWidth="1"/>
    <col min="13070" max="13070" width="11" customWidth="1"/>
    <col min="13071" max="13071" width="10.28515625" bestFit="1" customWidth="1"/>
    <col min="13072" max="13072" width="10.5703125" customWidth="1"/>
    <col min="13073" max="13073" width="6" customWidth="1"/>
    <col min="13313" max="13313" width="7.85546875" customWidth="1"/>
    <col min="13314" max="13314" width="26.140625" customWidth="1"/>
    <col min="13315" max="13315" width="13.28515625" customWidth="1"/>
    <col min="13316" max="13316" width="9.140625" customWidth="1"/>
    <col min="13317" max="13317" width="11.5703125" customWidth="1"/>
    <col min="13318" max="13318" width="12.5703125" customWidth="1"/>
    <col min="13319" max="13319" width="9.140625" customWidth="1"/>
    <col min="13320" max="13321" width="10" customWidth="1"/>
    <col min="13322" max="13323" width="9.42578125" customWidth="1"/>
    <col min="13324" max="13324" width="8.5703125" customWidth="1"/>
    <col min="13325" max="13325" width="9.42578125" customWidth="1"/>
    <col min="13326" max="13326" width="11" customWidth="1"/>
    <col min="13327" max="13327" width="10.28515625" bestFit="1" customWidth="1"/>
    <col min="13328" max="13328" width="10.5703125" customWidth="1"/>
    <col min="13329" max="13329" width="6" customWidth="1"/>
    <col min="13569" max="13569" width="7.85546875" customWidth="1"/>
    <col min="13570" max="13570" width="26.140625" customWidth="1"/>
    <col min="13571" max="13571" width="13.28515625" customWidth="1"/>
    <col min="13572" max="13572" width="9.140625" customWidth="1"/>
    <col min="13573" max="13573" width="11.5703125" customWidth="1"/>
    <col min="13574" max="13574" width="12.5703125" customWidth="1"/>
    <col min="13575" max="13575" width="9.140625" customWidth="1"/>
    <col min="13576" max="13577" width="10" customWidth="1"/>
    <col min="13578" max="13579" width="9.42578125" customWidth="1"/>
    <col min="13580" max="13580" width="8.5703125" customWidth="1"/>
    <col min="13581" max="13581" width="9.42578125" customWidth="1"/>
    <col min="13582" max="13582" width="11" customWidth="1"/>
    <col min="13583" max="13583" width="10.28515625" bestFit="1" customWidth="1"/>
    <col min="13584" max="13584" width="10.5703125" customWidth="1"/>
    <col min="13585" max="13585" width="6" customWidth="1"/>
    <col min="13825" max="13825" width="7.85546875" customWidth="1"/>
    <col min="13826" max="13826" width="26.140625" customWidth="1"/>
    <col min="13827" max="13827" width="13.28515625" customWidth="1"/>
    <col min="13828" max="13828" width="9.140625" customWidth="1"/>
    <col min="13829" max="13829" width="11.5703125" customWidth="1"/>
    <col min="13830" max="13830" width="12.5703125" customWidth="1"/>
    <col min="13831" max="13831" width="9.140625" customWidth="1"/>
    <col min="13832" max="13833" width="10" customWidth="1"/>
    <col min="13834" max="13835" width="9.42578125" customWidth="1"/>
    <col min="13836" max="13836" width="8.5703125" customWidth="1"/>
    <col min="13837" max="13837" width="9.42578125" customWidth="1"/>
    <col min="13838" max="13838" width="11" customWidth="1"/>
    <col min="13839" max="13839" width="10.28515625" bestFit="1" customWidth="1"/>
    <col min="13840" max="13840" width="10.5703125" customWidth="1"/>
    <col min="13841" max="13841" width="6" customWidth="1"/>
    <col min="14081" max="14081" width="7.85546875" customWidth="1"/>
    <col min="14082" max="14082" width="26.140625" customWidth="1"/>
    <col min="14083" max="14083" width="13.28515625" customWidth="1"/>
    <col min="14084" max="14084" width="9.140625" customWidth="1"/>
    <col min="14085" max="14085" width="11.5703125" customWidth="1"/>
    <col min="14086" max="14086" width="12.5703125" customWidth="1"/>
    <col min="14087" max="14087" width="9.140625" customWidth="1"/>
    <col min="14088" max="14089" width="10" customWidth="1"/>
    <col min="14090" max="14091" width="9.42578125" customWidth="1"/>
    <col min="14092" max="14092" width="8.5703125" customWidth="1"/>
    <col min="14093" max="14093" width="9.42578125" customWidth="1"/>
    <col min="14094" max="14094" width="11" customWidth="1"/>
    <col min="14095" max="14095" width="10.28515625" bestFit="1" customWidth="1"/>
    <col min="14096" max="14096" width="10.5703125" customWidth="1"/>
    <col min="14097" max="14097" width="6" customWidth="1"/>
    <col min="14337" max="14337" width="7.85546875" customWidth="1"/>
    <col min="14338" max="14338" width="26.140625" customWidth="1"/>
    <col min="14339" max="14339" width="13.28515625" customWidth="1"/>
    <col min="14340" max="14340" width="9.140625" customWidth="1"/>
    <col min="14341" max="14341" width="11.5703125" customWidth="1"/>
    <col min="14342" max="14342" width="12.5703125" customWidth="1"/>
    <col min="14343" max="14343" width="9.140625" customWidth="1"/>
    <col min="14344" max="14345" width="10" customWidth="1"/>
    <col min="14346" max="14347" width="9.42578125" customWidth="1"/>
    <col min="14348" max="14348" width="8.5703125" customWidth="1"/>
    <col min="14349" max="14349" width="9.42578125" customWidth="1"/>
    <col min="14350" max="14350" width="11" customWidth="1"/>
    <col min="14351" max="14351" width="10.28515625" bestFit="1" customWidth="1"/>
    <col min="14352" max="14352" width="10.5703125" customWidth="1"/>
    <col min="14353" max="14353" width="6" customWidth="1"/>
    <col min="14593" max="14593" width="7.85546875" customWidth="1"/>
    <col min="14594" max="14594" width="26.140625" customWidth="1"/>
    <col min="14595" max="14595" width="13.28515625" customWidth="1"/>
    <col min="14596" max="14596" width="9.140625" customWidth="1"/>
    <col min="14597" max="14597" width="11.5703125" customWidth="1"/>
    <col min="14598" max="14598" width="12.5703125" customWidth="1"/>
    <col min="14599" max="14599" width="9.140625" customWidth="1"/>
    <col min="14600" max="14601" width="10" customWidth="1"/>
    <col min="14602" max="14603" width="9.42578125" customWidth="1"/>
    <col min="14604" max="14604" width="8.5703125" customWidth="1"/>
    <col min="14605" max="14605" width="9.42578125" customWidth="1"/>
    <col min="14606" max="14606" width="11" customWidth="1"/>
    <col min="14607" max="14607" width="10.28515625" bestFit="1" customWidth="1"/>
    <col min="14608" max="14608" width="10.5703125" customWidth="1"/>
    <col min="14609" max="14609" width="6" customWidth="1"/>
    <col min="14849" max="14849" width="7.85546875" customWidth="1"/>
    <col min="14850" max="14850" width="26.140625" customWidth="1"/>
    <col min="14851" max="14851" width="13.28515625" customWidth="1"/>
    <col min="14852" max="14852" width="9.140625" customWidth="1"/>
    <col min="14853" max="14853" width="11.5703125" customWidth="1"/>
    <col min="14854" max="14854" width="12.5703125" customWidth="1"/>
    <col min="14855" max="14855" width="9.140625" customWidth="1"/>
    <col min="14856" max="14857" width="10" customWidth="1"/>
    <col min="14858" max="14859" width="9.42578125" customWidth="1"/>
    <col min="14860" max="14860" width="8.5703125" customWidth="1"/>
    <col min="14861" max="14861" width="9.42578125" customWidth="1"/>
    <col min="14862" max="14862" width="11" customWidth="1"/>
    <col min="14863" max="14863" width="10.28515625" bestFit="1" customWidth="1"/>
    <col min="14864" max="14864" width="10.5703125" customWidth="1"/>
    <col min="14865" max="14865" width="6" customWidth="1"/>
    <col min="15105" max="15105" width="7.85546875" customWidth="1"/>
    <col min="15106" max="15106" width="26.140625" customWidth="1"/>
    <col min="15107" max="15107" width="13.28515625" customWidth="1"/>
    <col min="15108" max="15108" width="9.140625" customWidth="1"/>
    <col min="15109" max="15109" width="11.5703125" customWidth="1"/>
    <col min="15110" max="15110" width="12.5703125" customWidth="1"/>
    <col min="15111" max="15111" width="9.140625" customWidth="1"/>
    <col min="15112" max="15113" width="10" customWidth="1"/>
    <col min="15114" max="15115" width="9.42578125" customWidth="1"/>
    <col min="15116" max="15116" width="8.5703125" customWidth="1"/>
    <col min="15117" max="15117" width="9.42578125" customWidth="1"/>
    <col min="15118" max="15118" width="11" customWidth="1"/>
    <col min="15119" max="15119" width="10.28515625" bestFit="1" customWidth="1"/>
    <col min="15120" max="15120" width="10.5703125" customWidth="1"/>
    <col min="15121" max="15121" width="6" customWidth="1"/>
    <col min="15361" max="15361" width="7.85546875" customWidth="1"/>
    <col min="15362" max="15362" width="26.140625" customWidth="1"/>
    <col min="15363" max="15363" width="13.28515625" customWidth="1"/>
    <col min="15364" max="15364" width="9.140625" customWidth="1"/>
    <col min="15365" max="15365" width="11.5703125" customWidth="1"/>
    <col min="15366" max="15366" width="12.5703125" customWidth="1"/>
    <col min="15367" max="15367" width="9.140625" customWidth="1"/>
    <col min="15368" max="15369" width="10" customWidth="1"/>
    <col min="15370" max="15371" width="9.42578125" customWidth="1"/>
    <col min="15372" max="15372" width="8.5703125" customWidth="1"/>
    <col min="15373" max="15373" width="9.42578125" customWidth="1"/>
    <col min="15374" max="15374" width="11" customWidth="1"/>
    <col min="15375" max="15375" width="10.28515625" bestFit="1" customWidth="1"/>
    <col min="15376" max="15376" width="10.5703125" customWidth="1"/>
    <col min="15377" max="15377" width="6" customWidth="1"/>
    <col min="15617" max="15617" width="7.85546875" customWidth="1"/>
    <col min="15618" max="15618" width="26.140625" customWidth="1"/>
    <col min="15619" max="15619" width="13.28515625" customWidth="1"/>
    <col min="15620" max="15620" width="9.140625" customWidth="1"/>
    <col min="15621" max="15621" width="11.5703125" customWidth="1"/>
    <col min="15622" max="15622" width="12.5703125" customWidth="1"/>
    <col min="15623" max="15623" width="9.140625" customWidth="1"/>
    <col min="15624" max="15625" width="10" customWidth="1"/>
    <col min="15626" max="15627" width="9.42578125" customWidth="1"/>
    <col min="15628" max="15628" width="8.5703125" customWidth="1"/>
    <col min="15629" max="15629" width="9.42578125" customWidth="1"/>
    <col min="15630" max="15630" width="11" customWidth="1"/>
    <col min="15631" max="15631" width="10.28515625" bestFit="1" customWidth="1"/>
    <col min="15632" max="15632" width="10.5703125" customWidth="1"/>
    <col min="15633" max="15633" width="6" customWidth="1"/>
    <col min="15873" max="15873" width="7.85546875" customWidth="1"/>
    <col min="15874" max="15874" width="26.140625" customWidth="1"/>
    <col min="15875" max="15875" width="13.28515625" customWidth="1"/>
    <col min="15876" max="15876" width="9.140625" customWidth="1"/>
    <col min="15877" max="15877" width="11.5703125" customWidth="1"/>
    <col min="15878" max="15878" width="12.5703125" customWidth="1"/>
    <col min="15879" max="15879" width="9.140625" customWidth="1"/>
    <col min="15880" max="15881" width="10" customWidth="1"/>
    <col min="15882" max="15883" width="9.42578125" customWidth="1"/>
    <col min="15884" max="15884" width="8.5703125" customWidth="1"/>
    <col min="15885" max="15885" width="9.42578125" customWidth="1"/>
    <col min="15886" max="15886" width="11" customWidth="1"/>
    <col min="15887" max="15887" width="10.28515625" bestFit="1" customWidth="1"/>
    <col min="15888" max="15888" width="10.5703125" customWidth="1"/>
    <col min="15889" max="15889" width="6" customWidth="1"/>
    <col min="16129" max="16129" width="7.85546875" customWidth="1"/>
    <col min="16130" max="16130" width="26.140625" customWidth="1"/>
    <col min="16131" max="16131" width="13.28515625" customWidth="1"/>
    <col min="16132" max="16132" width="9.140625" customWidth="1"/>
    <col min="16133" max="16133" width="11.5703125" customWidth="1"/>
    <col min="16134" max="16134" width="12.5703125" customWidth="1"/>
    <col min="16135" max="16135" width="9.140625" customWidth="1"/>
    <col min="16136" max="16137" width="10" customWidth="1"/>
    <col min="16138" max="16139" width="9.42578125" customWidth="1"/>
    <col min="16140" max="16140" width="8.5703125" customWidth="1"/>
    <col min="16141" max="16141" width="9.42578125" customWidth="1"/>
    <col min="16142" max="16142" width="11" customWidth="1"/>
    <col min="16143" max="16143" width="10.28515625" bestFit="1" customWidth="1"/>
    <col min="16144" max="16144" width="10.5703125" customWidth="1"/>
    <col min="16145" max="16145" width="6" customWidth="1"/>
  </cols>
  <sheetData>
    <row r="1" spans="1:19" ht="46.5" customHeight="1" x14ac:dyDescent="0.25">
      <c r="A1" s="387" t="s">
        <v>304</v>
      </c>
      <c r="B1" s="387"/>
      <c r="C1" s="387"/>
      <c r="D1" s="387"/>
      <c r="E1" s="387"/>
      <c r="F1" s="18"/>
      <c r="G1" s="18"/>
      <c r="H1" s="18"/>
      <c r="I1" s="18"/>
      <c r="J1" s="18"/>
      <c r="K1" s="18"/>
      <c r="L1" s="18"/>
      <c r="M1" s="177"/>
      <c r="N1" s="5"/>
      <c r="O1" s="5"/>
      <c r="P1" s="5"/>
    </row>
    <row r="2" spans="1:19" ht="7.5" customHeight="1" x14ac:dyDescent="0.3">
      <c r="A2" s="177"/>
      <c r="B2" s="177"/>
      <c r="C2" s="18"/>
      <c r="D2" s="5"/>
      <c r="E2" s="18"/>
      <c r="F2" s="18"/>
      <c r="G2" s="18"/>
      <c r="H2" s="18"/>
      <c r="I2" s="18"/>
      <c r="J2" s="18"/>
      <c r="K2" s="18"/>
      <c r="L2" s="18"/>
      <c r="M2" s="177"/>
      <c r="N2" s="5"/>
      <c r="O2" s="5"/>
      <c r="P2" s="5"/>
    </row>
    <row r="3" spans="1:19" ht="23.45" customHeight="1" x14ac:dyDescent="0.3">
      <c r="A3" s="388" t="s">
        <v>405</v>
      </c>
      <c r="B3" s="388"/>
      <c r="C3" s="388"/>
      <c r="D3" s="388"/>
      <c r="E3" s="388"/>
      <c r="F3" s="388"/>
      <c r="G3" s="388"/>
      <c r="H3" s="388"/>
      <c r="I3" s="388"/>
      <c r="J3" s="388"/>
      <c r="K3" s="388"/>
      <c r="L3" s="388"/>
      <c r="M3" s="388"/>
      <c r="N3" s="388"/>
      <c r="O3" s="388"/>
      <c r="P3" s="388"/>
      <c r="R3" s="10">
        <v>0.3</v>
      </c>
      <c r="S3" s="11">
        <v>9</v>
      </c>
    </row>
    <row r="4" spans="1:19" ht="23.45" customHeight="1" x14ac:dyDescent="0.35">
      <c r="A4" s="389"/>
      <c r="B4" s="389"/>
      <c r="C4" s="389"/>
      <c r="D4" s="389"/>
      <c r="E4" s="389"/>
      <c r="F4" s="389"/>
      <c r="G4" s="389"/>
      <c r="H4" s="389"/>
      <c r="I4" s="389"/>
      <c r="J4" s="389"/>
      <c r="K4" s="389"/>
      <c r="L4" s="389"/>
      <c r="M4" s="389"/>
      <c r="N4" s="389"/>
      <c r="O4" s="389"/>
      <c r="P4" s="389"/>
      <c r="R4" s="11">
        <f>(S4*R3)/S3</f>
        <v>3.3333333333333333E-2</v>
      </c>
      <c r="S4" s="11">
        <v>1</v>
      </c>
    </row>
    <row r="5" spans="1:19" s="1" customFormat="1" ht="21.75" customHeight="1" x14ac:dyDescent="0.25">
      <c r="A5" s="390" t="s">
        <v>0</v>
      </c>
      <c r="B5" s="390" t="s">
        <v>1</v>
      </c>
      <c r="C5" s="396" t="s">
        <v>17</v>
      </c>
      <c r="D5" s="380" t="s">
        <v>2</v>
      </c>
      <c r="E5" s="381"/>
      <c r="F5" s="381"/>
      <c r="G5" s="381"/>
      <c r="H5" s="381"/>
      <c r="I5" s="381"/>
      <c r="J5" s="381"/>
      <c r="K5" s="381"/>
      <c r="L5" s="381"/>
      <c r="M5" s="381"/>
      <c r="N5" s="399"/>
      <c r="O5" s="485" t="s">
        <v>3</v>
      </c>
      <c r="P5" s="393" t="s">
        <v>4</v>
      </c>
    </row>
    <row r="6" spans="1:19" s="1" customFormat="1" ht="36.75" customHeight="1" x14ac:dyDescent="0.25">
      <c r="A6" s="391"/>
      <c r="B6" s="391"/>
      <c r="C6" s="397"/>
      <c r="D6" s="379" t="s">
        <v>305</v>
      </c>
      <c r="E6" s="379"/>
      <c r="F6" s="379"/>
      <c r="G6" s="379"/>
      <c r="H6" s="380" t="s">
        <v>306</v>
      </c>
      <c r="I6" s="381"/>
      <c r="J6" s="381"/>
      <c r="K6" s="381"/>
      <c r="L6" s="381"/>
      <c r="M6" s="399"/>
      <c r="N6" s="488" t="s">
        <v>307</v>
      </c>
      <c r="O6" s="486"/>
      <c r="P6" s="394"/>
    </row>
    <row r="7" spans="1:19" s="1" customFormat="1" ht="51.95" customHeight="1" x14ac:dyDescent="0.25">
      <c r="A7" s="392"/>
      <c r="B7" s="392"/>
      <c r="C7" s="398"/>
      <c r="D7" s="180" t="s">
        <v>499</v>
      </c>
      <c r="E7" s="12" t="s">
        <v>355</v>
      </c>
      <c r="F7" s="229" t="s">
        <v>406</v>
      </c>
      <c r="G7" s="180" t="s">
        <v>500</v>
      </c>
      <c r="H7" s="180" t="s">
        <v>298</v>
      </c>
      <c r="I7" s="176" t="s">
        <v>341</v>
      </c>
      <c r="J7" s="176" t="s">
        <v>501</v>
      </c>
      <c r="K7" s="176" t="s">
        <v>502</v>
      </c>
      <c r="L7" s="176" t="s">
        <v>503</v>
      </c>
      <c r="M7" s="176" t="s">
        <v>504</v>
      </c>
      <c r="N7" s="488"/>
      <c r="O7" s="487"/>
      <c r="P7" s="395"/>
    </row>
    <row r="8" spans="1:19" s="1" customFormat="1" ht="15.95" customHeight="1" x14ac:dyDescent="0.25">
      <c r="A8" s="21" t="s">
        <v>19</v>
      </c>
      <c r="B8" s="27" t="s">
        <v>284</v>
      </c>
      <c r="C8" s="9">
        <v>0.7</v>
      </c>
      <c r="D8" s="230">
        <v>0.01</v>
      </c>
      <c r="E8" s="230">
        <v>0.01</v>
      </c>
      <c r="F8" s="230">
        <v>0.04</v>
      </c>
      <c r="G8" s="230">
        <v>0.03</v>
      </c>
      <c r="H8" s="230">
        <v>0.02</v>
      </c>
      <c r="I8" s="230">
        <v>7.0000000000000007E-2</v>
      </c>
      <c r="J8" s="230">
        <v>0.02</v>
      </c>
      <c r="K8" s="230">
        <v>0.03</v>
      </c>
      <c r="L8" s="230">
        <v>0.02</v>
      </c>
      <c r="M8" s="230">
        <v>0.04</v>
      </c>
      <c r="N8" s="231">
        <f t="shared" ref="N8:N40" si="0">SUM(D8:M8)</f>
        <v>0.28999999999999998</v>
      </c>
      <c r="O8" s="232">
        <f t="shared" ref="O8:O40" si="1">C8+N8</f>
        <v>0.99</v>
      </c>
      <c r="P8" s="4">
        <f t="shared" ref="P8:P40" si="2">IF(O8&gt;=90%,50,IF(AND(80%&lt;=O8,O8&lt;90%),45,IF(AND(70%&lt;=O8,O8&lt;80%),40,IF(AND(60%&lt;=O8,O8&lt;70%),30,IF(AND(50%&lt;=O8,O8&lt;60%),25,IF(O8&lt;50%,0,""))))))</f>
        <v>50</v>
      </c>
    </row>
    <row r="9" spans="1:19" s="1" customFormat="1" ht="15.95" customHeight="1" x14ac:dyDescent="0.25">
      <c r="A9" s="21" t="s">
        <v>20</v>
      </c>
      <c r="B9" s="27" t="s">
        <v>285</v>
      </c>
      <c r="C9" s="9">
        <v>0.7</v>
      </c>
      <c r="D9" s="233">
        <v>0.02</v>
      </c>
      <c r="E9" s="230">
        <v>0.01</v>
      </c>
      <c r="F9" s="230">
        <v>0.03</v>
      </c>
      <c r="G9" s="230">
        <v>0.03</v>
      </c>
      <c r="H9" s="230">
        <v>0.02</v>
      </c>
      <c r="I9" s="230">
        <v>7.0000000000000007E-2</v>
      </c>
      <c r="J9" s="230">
        <v>0.02</v>
      </c>
      <c r="K9" s="230"/>
      <c r="L9" s="230">
        <v>0.02</v>
      </c>
      <c r="M9" s="230">
        <v>0.04</v>
      </c>
      <c r="N9" s="231">
        <f t="shared" si="0"/>
        <v>0.25999999999999995</v>
      </c>
      <c r="O9" s="232">
        <f t="shared" si="1"/>
        <v>0.96</v>
      </c>
      <c r="P9" s="4">
        <f t="shared" si="2"/>
        <v>50</v>
      </c>
    </row>
    <row r="10" spans="1:19" s="1" customFormat="1" ht="15.95" customHeight="1" x14ac:dyDescent="0.25">
      <c r="A10" s="21" t="s">
        <v>21</v>
      </c>
      <c r="B10" s="27" t="s">
        <v>286</v>
      </c>
      <c r="C10" s="9">
        <v>0.7</v>
      </c>
      <c r="D10" s="230">
        <v>0.01</v>
      </c>
      <c r="E10" s="230">
        <v>0.01</v>
      </c>
      <c r="F10" s="230">
        <v>0.03</v>
      </c>
      <c r="G10" s="230">
        <v>0.03</v>
      </c>
      <c r="H10" s="230"/>
      <c r="I10" s="230">
        <v>7.0000000000000007E-2</v>
      </c>
      <c r="J10" s="230">
        <v>0.02</v>
      </c>
      <c r="K10" s="230">
        <v>0.03</v>
      </c>
      <c r="L10" s="230">
        <v>0.02</v>
      </c>
      <c r="M10" s="230">
        <v>0.04</v>
      </c>
      <c r="N10" s="231">
        <f t="shared" si="0"/>
        <v>0.26</v>
      </c>
      <c r="O10" s="232">
        <f t="shared" si="1"/>
        <v>0.96</v>
      </c>
      <c r="P10" s="4">
        <f t="shared" si="2"/>
        <v>50</v>
      </c>
    </row>
    <row r="11" spans="1:19" s="1" customFormat="1" ht="15.95" customHeight="1" x14ac:dyDescent="0.25">
      <c r="A11" s="21" t="s">
        <v>22</v>
      </c>
      <c r="B11" s="27" t="s">
        <v>287</v>
      </c>
      <c r="C11" s="9">
        <v>0.7</v>
      </c>
      <c r="D11" s="230">
        <v>0.01</v>
      </c>
      <c r="E11" s="230">
        <v>0.01</v>
      </c>
      <c r="F11" s="230">
        <v>0.04</v>
      </c>
      <c r="G11" s="230"/>
      <c r="H11" s="230"/>
      <c r="I11" s="230">
        <v>0.05</v>
      </c>
      <c r="J11" s="230"/>
      <c r="K11" s="230">
        <v>0.03</v>
      </c>
      <c r="L11" s="230"/>
      <c r="M11" s="230">
        <v>0.02</v>
      </c>
      <c r="N11" s="231">
        <f t="shared" si="0"/>
        <v>0.16</v>
      </c>
      <c r="O11" s="232">
        <f t="shared" si="1"/>
        <v>0.86</v>
      </c>
      <c r="P11" s="4">
        <f t="shared" si="2"/>
        <v>45</v>
      </c>
    </row>
    <row r="12" spans="1:19" s="1" customFormat="1" ht="15.95" customHeight="1" x14ac:dyDescent="0.25">
      <c r="A12" s="21" t="s">
        <v>23</v>
      </c>
      <c r="B12" s="27" t="s">
        <v>505</v>
      </c>
      <c r="C12" s="9">
        <v>0.7</v>
      </c>
      <c r="D12" s="230">
        <v>0.01</v>
      </c>
      <c r="E12" s="230">
        <v>0.01</v>
      </c>
      <c r="F12" s="230">
        <v>0.03</v>
      </c>
      <c r="G12" s="230">
        <v>0.03</v>
      </c>
      <c r="H12" s="230"/>
      <c r="I12" s="230">
        <v>7.0000000000000007E-2</v>
      </c>
      <c r="J12" s="230">
        <v>0.02</v>
      </c>
      <c r="K12" s="230"/>
      <c r="L12" s="230">
        <v>0.02</v>
      </c>
      <c r="M12" s="230">
        <v>0.04</v>
      </c>
      <c r="N12" s="231">
        <f t="shared" si="0"/>
        <v>0.23</v>
      </c>
      <c r="O12" s="232">
        <f t="shared" si="1"/>
        <v>0.92999999999999994</v>
      </c>
      <c r="P12" s="4">
        <f t="shared" si="2"/>
        <v>50</v>
      </c>
    </row>
    <row r="13" spans="1:19" s="1" customFormat="1" ht="15.95" customHeight="1" x14ac:dyDescent="0.25">
      <c r="A13" s="21" t="s">
        <v>24</v>
      </c>
      <c r="B13" s="27" t="s">
        <v>288</v>
      </c>
      <c r="C13" s="9">
        <v>0.7</v>
      </c>
      <c r="D13" s="233">
        <v>0.02</v>
      </c>
      <c r="E13" s="230">
        <v>0.01</v>
      </c>
      <c r="F13" s="230">
        <v>0.04</v>
      </c>
      <c r="G13" s="230"/>
      <c r="H13" s="230">
        <v>0.02</v>
      </c>
      <c r="I13" s="230">
        <v>0.05</v>
      </c>
      <c r="J13" s="230"/>
      <c r="K13" s="230">
        <v>0.03</v>
      </c>
      <c r="L13" s="230">
        <v>0.02</v>
      </c>
      <c r="M13" s="230">
        <v>0.02</v>
      </c>
      <c r="N13" s="231">
        <f t="shared" si="0"/>
        <v>0.21</v>
      </c>
      <c r="O13" s="232">
        <f t="shared" si="1"/>
        <v>0.90999999999999992</v>
      </c>
      <c r="P13" s="4">
        <f t="shared" si="2"/>
        <v>50</v>
      </c>
    </row>
    <row r="14" spans="1:19" s="1" customFormat="1" ht="15.95" customHeight="1" x14ac:dyDescent="0.25">
      <c r="A14" s="21" t="s">
        <v>25</v>
      </c>
      <c r="B14" s="27" t="s">
        <v>289</v>
      </c>
      <c r="C14" s="9">
        <v>0.7</v>
      </c>
      <c r="D14" s="233">
        <v>0.02</v>
      </c>
      <c r="E14" s="230">
        <v>0.01</v>
      </c>
      <c r="F14" s="230">
        <v>0.03</v>
      </c>
      <c r="G14" s="230"/>
      <c r="H14" s="230"/>
      <c r="I14" s="230">
        <v>0.05</v>
      </c>
      <c r="J14" s="230">
        <v>0.02</v>
      </c>
      <c r="K14" s="230"/>
      <c r="L14" s="230">
        <v>0.02</v>
      </c>
      <c r="M14" s="230">
        <v>0.02</v>
      </c>
      <c r="N14" s="231">
        <f t="shared" si="0"/>
        <v>0.16999999999999998</v>
      </c>
      <c r="O14" s="232">
        <f t="shared" si="1"/>
        <v>0.86999999999999988</v>
      </c>
      <c r="P14" s="4">
        <f t="shared" si="2"/>
        <v>45</v>
      </c>
    </row>
    <row r="15" spans="1:19" s="1" customFormat="1" ht="15.95" customHeight="1" x14ac:dyDescent="0.25">
      <c r="A15" s="21" t="s">
        <v>26</v>
      </c>
      <c r="B15" s="27" t="s">
        <v>290</v>
      </c>
      <c r="C15" s="9">
        <v>0.7</v>
      </c>
      <c r="D15" s="233">
        <v>0.02</v>
      </c>
      <c r="E15" s="230">
        <v>0.01</v>
      </c>
      <c r="F15" s="230">
        <v>0.04</v>
      </c>
      <c r="G15" s="230"/>
      <c r="H15" s="230">
        <v>0.02</v>
      </c>
      <c r="I15" s="230">
        <v>0.05</v>
      </c>
      <c r="J15" s="230">
        <v>0.02</v>
      </c>
      <c r="K15" s="230">
        <v>0.03</v>
      </c>
      <c r="L15" s="230"/>
      <c r="M15" s="230">
        <v>0.02</v>
      </c>
      <c r="N15" s="231">
        <f t="shared" si="0"/>
        <v>0.21</v>
      </c>
      <c r="O15" s="232">
        <f t="shared" si="1"/>
        <v>0.90999999999999992</v>
      </c>
      <c r="P15" s="4">
        <f t="shared" si="2"/>
        <v>50</v>
      </c>
    </row>
    <row r="16" spans="1:19" s="1" customFormat="1" ht="15.95" customHeight="1" x14ac:dyDescent="0.25">
      <c r="A16" s="21" t="s">
        <v>27</v>
      </c>
      <c r="B16" s="27" t="s">
        <v>291</v>
      </c>
      <c r="C16" s="9">
        <v>0.7</v>
      </c>
      <c r="D16" s="233">
        <v>0.02</v>
      </c>
      <c r="E16" s="230">
        <v>0.01</v>
      </c>
      <c r="F16" s="230">
        <v>0.03</v>
      </c>
      <c r="G16" s="230">
        <v>0.03</v>
      </c>
      <c r="H16" s="230"/>
      <c r="I16" s="230">
        <v>0.05</v>
      </c>
      <c r="J16" s="230"/>
      <c r="K16" s="230">
        <v>0.03</v>
      </c>
      <c r="L16" s="230">
        <v>0.02</v>
      </c>
      <c r="M16" s="230">
        <v>0.04</v>
      </c>
      <c r="N16" s="231">
        <f t="shared" si="0"/>
        <v>0.23</v>
      </c>
      <c r="O16" s="232">
        <f t="shared" si="1"/>
        <v>0.92999999999999994</v>
      </c>
      <c r="P16" s="4">
        <f t="shared" si="2"/>
        <v>50</v>
      </c>
    </row>
    <row r="17" spans="1:16" s="1" customFormat="1" ht="15.95" hidden="1" customHeight="1" x14ac:dyDescent="0.3">
      <c r="A17" s="21" t="s">
        <v>21</v>
      </c>
      <c r="B17" s="90"/>
      <c r="C17" s="9">
        <v>0.7</v>
      </c>
      <c r="D17" s="230"/>
      <c r="E17" s="230"/>
      <c r="F17" s="230"/>
      <c r="G17" s="2"/>
      <c r="H17" s="2"/>
      <c r="I17" s="2"/>
      <c r="J17" s="2"/>
      <c r="K17" s="2"/>
      <c r="L17" s="2"/>
      <c r="M17" s="2"/>
      <c r="N17" s="231">
        <f t="shared" si="0"/>
        <v>0</v>
      </c>
      <c r="O17" s="232">
        <f t="shared" si="1"/>
        <v>0.7</v>
      </c>
      <c r="P17" s="4">
        <f t="shared" si="2"/>
        <v>40</v>
      </c>
    </row>
    <row r="18" spans="1:16" s="1" customFormat="1" ht="15.95" hidden="1" customHeight="1" x14ac:dyDescent="0.3">
      <c r="A18" s="21" t="s">
        <v>22</v>
      </c>
      <c r="B18" s="23"/>
      <c r="C18" s="9">
        <v>0.7</v>
      </c>
      <c r="D18" s="230"/>
      <c r="E18" s="230"/>
      <c r="F18" s="230"/>
      <c r="G18" s="2"/>
      <c r="H18" s="2"/>
      <c r="I18" s="2"/>
      <c r="J18" s="2"/>
      <c r="K18" s="2"/>
      <c r="L18" s="2"/>
      <c r="M18" s="2"/>
      <c r="N18" s="231">
        <f t="shared" si="0"/>
        <v>0</v>
      </c>
      <c r="O18" s="232">
        <f t="shared" si="1"/>
        <v>0.7</v>
      </c>
      <c r="P18" s="4">
        <f t="shared" si="2"/>
        <v>40</v>
      </c>
    </row>
    <row r="19" spans="1:16" s="1" customFormat="1" ht="15.95" hidden="1" customHeight="1" x14ac:dyDescent="0.3">
      <c r="A19" s="21" t="s">
        <v>23</v>
      </c>
      <c r="B19" s="91"/>
      <c r="C19" s="9">
        <v>0.7</v>
      </c>
      <c r="D19" s="230"/>
      <c r="E19" s="234"/>
      <c r="F19" s="230"/>
      <c r="G19" s="2"/>
      <c r="H19" s="2"/>
      <c r="I19" s="2"/>
      <c r="J19" s="2"/>
      <c r="K19" s="2"/>
      <c r="L19" s="2"/>
      <c r="M19" s="2"/>
      <c r="N19" s="231">
        <f t="shared" si="0"/>
        <v>0</v>
      </c>
      <c r="O19" s="232">
        <f t="shared" si="1"/>
        <v>0.7</v>
      </c>
      <c r="P19" s="4">
        <f t="shared" si="2"/>
        <v>40</v>
      </c>
    </row>
    <row r="20" spans="1:16" s="1" customFormat="1" ht="15.95" hidden="1" customHeight="1" x14ac:dyDescent="0.3">
      <c r="A20" s="21" t="s">
        <v>24</v>
      </c>
      <c r="B20" s="92"/>
      <c r="C20" s="9">
        <v>0.7</v>
      </c>
      <c r="D20" s="230"/>
      <c r="E20" s="12"/>
      <c r="F20" s="230"/>
      <c r="G20" s="230"/>
      <c r="H20" s="180"/>
      <c r="I20" s="180"/>
      <c r="J20" s="180"/>
      <c r="K20" s="180"/>
      <c r="L20" s="180"/>
      <c r="M20" s="180"/>
      <c r="N20" s="231">
        <f t="shared" si="0"/>
        <v>0</v>
      </c>
      <c r="O20" s="232">
        <f t="shared" si="1"/>
        <v>0.7</v>
      </c>
      <c r="P20" s="4">
        <f t="shared" si="2"/>
        <v>40</v>
      </c>
    </row>
    <row r="21" spans="1:16" s="1" customFormat="1" ht="15.95" hidden="1" customHeight="1" x14ac:dyDescent="0.3">
      <c r="A21" s="21" t="s">
        <v>25</v>
      </c>
      <c r="B21" s="92"/>
      <c r="C21" s="9">
        <v>0.7</v>
      </c>
      <c r="D21" s="230"/>
      <c r="E21" s="12"/>
      <c r="F21" s="229"/>
      <c r="G21" s="180"/>
      <c r="H21" s="180"/>
      <c r="I21" s="180"/>
      <c r="J21" s="180"/>
      <c r="K21" s="180"/>
      <c r="L21" s="180"/>
      <c r="M21" s="180"/>
      <c r="N21" s="231">
        <f t="shared" si="0"/>
        <v>0</v>
      </c>
      <c r="O21" s="232">
        <f t="shared" si="1"/>
        <v>0.7</v>
      </c>
      <c r="P21" s="4">
        <f t="shared" si="2"/>
        <v>40</v>
      </c>
    </row>
    <row r="22" spans="1:16" s="1" customFormat="1" ht="15.95" hidden="1" customHeight="1" x14ac:dyDescent="0.3">
      <c r="A22" s="21" t="s">
        <v>26</v>
      </c>
      <c r="B22" s="22"/>
      <c r="C22" s="9">
        <v>0.7</v>
      </c>
      <c r="D22" s="180"/>
      <c r="E22" s="230"/>
      <c r="F22" s="229"/>
      <c r="G22" s="180"/>
      <c r="H22" s="180"/>
      <c r="I22" s="180"/>
      <c r="J22" s="180"/>
      <c r="K22" s="180"/>
      <c r="L22" s="180"/>
      <c r="M22" s="180"/>
      <c r="N22" s="231">
        <f t="shared" si="0"/>
        <v>0</v>
      </c>
      <c r="O22" s="232">
        <f t="shared" si="1"/>
        <v>0.7</v>
      </c>
      <c r="P22" s="4">
        <f t="shared" si="2"/>
        <v>40</v>
      </c>
    </row>
    <row r="23" spans="1:16" s="1" customFormat="1" ht="15.95" hidden="1" customHeight="1" x14ac:dyDescent="0.3">
      <c r="A23" s="21" t="s">
        <v>27</v>
      </c>
      <c r="B23" s="22"/>
      <c r="C23" s="9">
        <v>0.7</v>
      </c>
      <c r="D23" s="230"/>
      <c r="E23" s="12"/>
      <c r="F23" s="230"/>
      <c r="G23" s="230"/>
      <c r="H23" s="180"/>
      <c r="I23" s="180"/>
      <c r="J23" s="180"/>
      <c r="K23" s="180"/>
      <c r="L23" s="180"/>
      <c r="M23" s="180"/>
      <c r="N23" s="231">
        <f t="shared" si="0"/>
        <v>0</v>
      </c>
      <c r="O23" s="232">
        <f t="shared" si="1"/>
        <v>0.7</v>
      </c>
      <c r="P23" s="4">
        <f t="shared" si="2"/>
        <v>40</v>
      </c>
    </row>
    <row r="24" spans="1:16" s="1" customFormat="1" ht="15.95" hidden="1" customHeight="1" x14ac:dyDescent="0.3">
      <c r="A24" s="21" t="s">
        <v>28</v>
      </c>
      <c r="B24" s="92"/>
      <c r="C24" s="9">
        <v>0.7</v>
      </c>
      <c r="D24" s="230"/>
      <c r="E24" s="12"/>
      <c r="F24" s="230"/>
      <c r="G24" s="230"/>
      <c r="H24" s="230"/>
      <c r="I24" s="230"/>
      <c r="J24" s="230"/>
      <c r="K24" s="230"/>
      <c r="L24" s="230"/>
      <c r="M24" s="180"/>
      <c r="N24" s="231">
        <f t="shared" si="0"/>
        <v>0</v>
      </c>
      <c r="O24" s="232">
        <f t="shared" si="1"/>
        <v>0.7</v>
      </c>
      <c r="P24" s="4">
        <f t="shared" si="2"/>
        <v>40</v>
      </c>
    </row>
    <row r="25" spans="1:16" s="1" customFormat="1" ht="15.95" hidden="1" customHeight="1" x14ac:dyDescent="0.3">
      <c r="A25" s="21" t="s">
        <v>29</v>
      </c>
      <c r="B25" s="22"/>
      <c r="C25" s="9">
        <v>0.7</v>
      </c>
      <c r="D25" s="180"/>
      <c r="E25" s="230"/>
      <c r="F25" s="230"/>
      <c r="G25" s="180"/>
      <c r="H25" s="180"/>
      <c r="I25" s="180"/>
      <c r="J25" s="180"/>
      <c r="K25" s="180"/>
      <c r="L25" s="180"/>
      <c r="M25" s="180"/>
      <c r="N25" s="231">
        <f t="shared" si="0"/>
        <v>0</v>
      </c>
      <c r="O25" s="232">
        <f t="shared" si="1"/>
        <v>0.7</v>
      </c>
      <c r="P25" s="4">
        <f t="shared" si="2"/>
        <v>40</v>
      </c>
    </row>
    <row r="26" spans="1:16" s="1" customFormat="1" ht="15.95" hidden="1" customHeight="1" x14ac:dyDescent="0.3">
      <c r="A26" s="21" t="s">
        <v>30</v>
      </c>
      <c r="B26" s="22"/>
      <c r="C26" s="9">
        <v>0.7</v>
      </c>
      <c r="D26" s="180"/>
      <c r="E26" s="230"/>
      <c r="F26" s="230"/>
      <c r="G26" s="180"/>
      <c r="H26" s="180"/>
      <c r="I26" s="180"/>
      <c r="J26" s="180"/>
      <c r="K26" s="180"/>
      <c r="L26" s="180"/>
      <c r="M26" s="180"/>
      <c r="N26" s="231">
        <f t="shared" si="0"/>
        <v>0</v>
      </c>
      <c r="O26" s="232">
        <f t="shared" si="1"/>
        <v>0.7</v>
      </c>
      <c r="P26" s="4">
        <f t="shared" si="2"/>
        <v>40</v>
      </c>
    </row>
    <row r="27" spans="1:16" s="1" customFormat="1" ht="15.95" hidden="1" customHeight="1" x14ac:dyDescent="0.3">
      <c r="A27" s="21" t="s">
        <v>31</v>
      </c>
      <c r="B27" s="92"/>
      <c r="C27" s="9">
        <v>0.7</v>
      </c>
      <c r="D27" s="180"/>
      <c r="E27" s="12"/>
      <c r="F27" s="230"/>
      <c r="G27" s="180"/>
      <c r="H27" s="230"/>
      <c r="I27" s="230"/>
      <c r="J27" s="230"/>
      <c r="K27" s="230"/>
      <c r="L27" s="230"/>
      <c r="M27" s="180"/>
      <c r="N27" s="231">
        <f t="shared" si="0"/>
        <v>0</v>
      </c>
      <c r="O27" s="232">
        <f t="shared" si="1"/>
        <v>0.7</v>
      </c>
      <c r="P27" s="4">
        <f t="shared" si="2"/>
        <v>40</v>
      </c>
    </row>
    <row r="28" spans="1:16" s="1" customFormat="1" ht="15.95" hidden="1" customHeight="1" x14ac:dyDescent="0.3">
      <c r="A28" s="21" t="s">
        <v>32</v>
      </c>
      <c r="B28" s="22"/>
      <c r="C28" s="9">
        <v>0.7</v>
      </c>
      <c r="D28" s="230"/>
      <c r="E28" s="12"/>
      <c r="F28" s="229"/>
      <c r="G28" s="180"/>
      <c r="H28" s="230"/>
      <c r="I28" s="230"/>
      <c r="J28" s="230"/>
      <c r="K28" s="230"/>
      <c r="L28" s="230"/>
      <c r="M28" s="180"/>
      <c r="N28" s="231">
        <f t="shared" si="0"/>
        <v>0</v>
      </c>
      <c r="O28" s="232">
        <f t="shared" si="1"/>
        <v>0.7</v>
      </c>
      <c r="P28" s="4">
        <f t="shared" si="2"/>
        <v>40</v>
      </c>
    </row>
    <row r="29" spans="1:16" s="1" customFormat="1" ht="15.95" hidden="1" customHeight="1" x14ac:dyDescent="0.3">
      <c r="A29" s="21" t="s">
        <v>33</v>
      </c>
      <c r="B29" s="22"/>
      <c r="C29" s="9">
        <v>0.7</v>
      </c>
      <c r="D29" s="180"/>
      <c r="E29" s="230"/>
      <c r="F29" s="230"/>
      <c r="G29" s="180"/>
      <c r="H29" s="230"/>
      <c r="I29" s="230"/>
      <c r="J29" s="230"/>
      <c r="K29" s="230"/>
      <c r="L29" s="230"/>
      <c r="M29" s="180"/>
      <c r="N29" s="231">
        <f t="shared" si="0"/>
        <v>0</v>
      </c>
      <c r="O29" s="232">
        <f t="shared" si="1"/>
        <v>0.7</v>
      </c>
      <c r="P29" s="4">
        <f t="shared" si="2"/>
        <v>40</v>
      </c>
    </row>
    <row r="30" spans="1:16" s="1" customFormat="1" ht="15.95" hidden="1" customHeight="1" x14ac:dyDescent="0.3">
      <c r="A30" s="21" t="s">
        <v>34</v>
      </c>
      <c r="B30" s="22"/>
      <c r="C30" s="9">
        <v>0.7</v>
      </c>
      <c r="D30" s="180"/>
      <c r="E30" s="230"/>
      <c r="F30" s="230"/>
      <c r="G30" s="180"/>
      <c r="H30" s="180"/>
      <c r="I30" s="180"/>
      <c r="J30" s="180"/>
      <c r="K30" s="180"/>
      <c r="L30" s="180"/>
      <c r="M30" s="180"/>
      <c r="N30" s="231">
        <f t="shared" si="0"/>
        <v>0</v>
      </c>
      <c r="O30" s="232">
        <f t="shared" si="1"/>
        <v>0.7</v>
      </c>
      <c r="P30" s="4">
        <f t="shared" si="2"/>
        <v>40</v>
      </c>
    </row>
    <row r="31" spans="1:16" s="1" customFormat="1" ht="15.95" hidden="1" customHeight="1" x14ac:dyDescent="0.3">
      <c r="A31" s="21" t="s">
        <v>35</v>
      </c>
      <c r="B31" s="26"/>
      <c r="C31" s="9">
        <v>0.7</v>
      </c>
      <c r="D31" s="180"/>
      <c r="E31" s="230"/>
      <c r="F31" s="230"/>
      <c r="G31" s="180"/>
      <c r="H31" s="180"/>
      <c r="I31" s="180"/>
      <c r="J31" s="180"/>
      <c r="K31" s="180"/>
      <c r="L31" s="180"/>
      <c r="M31" s="180"/>
      <c r="N31" s="231">
        <f t="shared" si="0"/>
        <v>0</v>
      </c>
      <c r="O31" s="232">
        <f t="shared" si="1"/>
        <v>0.7</v>
      </c>
      <c r="P31" s="4">
        <f t="shared" si="2"/>
        <v>40</v>
      </c>
    </row>
    <row r="32" spans="1:16" s="1" customFormat="1" ht="15.95" hidden="1" customHeight="1" x14ac:dyDescent="0.3">
      <c r="A32" s="21" t="s">
        <v>36</v>
      </c>
      <c r="B32" s="22"/>
      <c r="C32" s="9">
        <v>0.7</v>
      </c>
      <c r="D32" s="180"/>
      <c r="E32" s="230"/>
      <c r="F32" s="230"/>
      <c r="G32" s="180"/>
      <c r="H32" s="180"/>
      <c r="I32" s="180"/>
      <c r="J32" s="180"/>
      <c r="K32" s="180"/>
      <c r="L32" s="180"/>
      <c r="M32" s="180"/>
      <c r="N32" s="231">
        <f t="shared" si="0"/>
        <v>0</v>
      </c>
      <c r="O32" s="232">
        <f t="shared" si="1"/>
        <v>0.7</v>
      </c>
      <c r="P32" s="4">
        <f t="shared" si="2"/>
        <v>40</v>
      </c>
    </row>
    <row r="33" spans="1:16" s="1" customFormat="1" ht="15.95" hidden="1" customHeight="1" x14ac:dyDescent="0.3">
      <c r="A33" s="21" t="s">
        <v>37</v>
      </c>
      <c r="B33" s="22"/>
      <c r="C33" s="9">
        <v>0.7</v>
      </c>
      <c r="D33" s="180"/>
      <c r="E33" s="230"/>
      <c r="F33" s="230"/>
      <c r="G33" s="180"/>
      <c r="H33" s="180"/>
      <c r="I33" s="180"/>
      <c r="J33" s="180"/>
      <c r="K33" s="180"/>
      <c r="L33" s="180"/>
      <c r="M33" s="180"/>
      <c r="N33" s="231">
        <f t="shared" si="0"/>
        <v>0</v>
      </c>
      <c r="O33" s="232">
        <f t="shared" si="1"/>
        <v>0.7</v>
      </c>
      <c r="P33" s="4">
        <f t="shared" si="2"/>
        <v>40</v>
      </c>
    </row>
    <row r="34" spans="1:16" s="1" customFormat="1" ht="15.95" hidden="1" customHeight="1" x14ac:dyDescent="0.3">
      <c r="A34" s="21" t="s">
        <v>38</v>
      </c>
      <c r="B34" s="22"/>
      <c r="C34" s="9">
        <v>0.7</v>
      </c>
      <c r="D34" s="180"/>
      <c r="E34" s="230"/>
      <c r="F34" s="230"/>
      <c r="G34" s="180"/>
      <c r="H34" s="180"/>
      <c r="I34" s="180"/>
      <c r="J34" s="180"/>
      <c r="K34" s="180"/>
      <c r="L34" s="180"/>
      <c r="M34" s="180"/>
      <c r="N34" s="231">
        <f t="shared" si="0"/>
        <v>0</v>
      </c>
      <c r="O34" s="232">
        <f t="shared" si="1"/>
        <v>0.7</v>
      </c>
      <c r="P34" s="4">
        <f t="shared" si="2"/>
        <v>40</v>
      </c>
    </row>
    <row r="35" spans="1:16" s="1" customFormat="1" ht="15.95" hidden="1" customHeight="1" x14ac:dyDescent="0.3">
      <c r="A35" s="21" t="s">
        <v>39</v>
      </c>
      <c r="B35" s="22"/>
      <c r="C35" s="9">
        <v>0.7</v>
      </c>
      <c r="D35" s="180"/>
      <c r="E35" s="230"/>
      <c r="F35" s="230"/>
      <c r="G35" s="180"/>
      <c r="H35" s="180"/>
      <c r="I35" s="180"/>
      <c r="J35" s="180"/>
      <c r="K35" s="180"/>
      <c r="L35" s="180"/>
      <c r="M35" s="180"/>
      <c r="N35" s="231">
        <f t="shared" si="0"/>
        <v>0</v>
      </c>
      <c r="O35" s="232">
        <f t="shared" si="1"/>
        <v>0.7</v>
      </c>
      <c r="P35" s="4">
        <f t="shared" si="2"/>
        <v>40</v>
      </c>
    </row>
    <row r="36" spans="1:16" s="1" customFormat="1" ht="15.95" hidden="1" customHeight="1" x14ac:dyDescent="0.3">
      <c r="A36" s="21" t="s">
        <v>40</v>
      </c>
      <c r="B36" s="22"/>
      <c r="C36" s="9">
        <v>0.7</v>
      </c>
      <c r="D36" s="180"/>
      <c r="E36" s="230"/>
      <c r="F36" s="230"/>
      <c r="G36" s="180"/>
      <c r="H36" s="230"/>
      <c r="I36" s="230"/>
      <c r="J36" s="230"/>
      <c r="K36" s="230"/>
      <c r="L36" s="230"/>
      <c r="M36" s="180"/>
      <c r="N36" s="231">
        <f t="shared" si="0"/>
        <v>0</v>
      </c>
      <c r="O36" s="232">
        <f t="shared" si="1"/>
        <v>0.7</v>
      </c>
      <c r="P36" s="4">
        <f t="shared" si="2"/>
        <v>40</v>
      </c>
    </row>
    <row r="37" spans="1:16" s="1" customFormat="1" ht="15.95" hidden="1" customHeight="1" x14ac:dyDescent="0.3">
      <c r="A37" s="21" t="s">
        <v>41</v>
      </c>
      <c r="B37" s="22"/>
      <c r="C37" s="9">
        <v>0.7</v>
      </c>
      <c r="D37" s="180"/>
      <c r="E37" s="230"/>
      <c r="F37" s="230"/>
      <c r="G37" s="180"/>
      <c r="H37" s="180"/>
      <c r="I37" s="180"/>
      <c r="J37" s="180"/>
      <c r="K37" s="180"/>
      <c r="L37" s="180"/>
      <c r="M37" s="180"/>
      <c r="N37" s="231">
        <f t="shared" si="0"/>
        <v>0</v>
      </c>
      <c r="O37" s="232">
        <f t="shared" si="1"/>
        <v>0.7</v>
      </c>
      <c r="P37" s="4">
        <f t="shared" si="2"/>
        <v>40</v>
      </c>
    </row>
    <row r="38" spans="1:16" s="1" customFormat="1" ht="15.95" hidden="1" customHeight="1" x14ac:dyDescent="0.3">
      <c r="A38" s="21" t="s">
        <v>42</v>
      </c>
      <c r="B38" s="22"/>
      <c r="C38" s="9">
        <v>0.7</v>
      </c>
      <c r="D38" s="180"/>
      <c r="E38" s="230"/>
      <c r="F38" s="230"/>
      <c r="G38" s="180"/>
      <c r="H38" s="180"/>
      <c r="I38" s="180"/>
      <c r="J38" s="180"/>
      <c r="K38" s="180"/>
      <c r="L38" s="180"/>
      <c r="M38" s="180"/>
      <c r="N38" s="231">
        <f t="shared" si="0"/>
        <v>0</v>
      </c>
      <c r="O38" s="232">
        <f t="shared" si="1"/>
        <v>0.7</v>
      </c>
      <c r="P38" s="4">
        <f t="shared" si="2"/>
        <v>40</v>
      </c>
    </row>
    <row r="39" spans="1:16" s="1" customFormat="1" ht="15.95" hidden="1" customHeight="1" x14ac:dyDescent="0.3">
      <c r="A39" s="21" t="s">
        <v>43</v>
      </c>
      <c r="B39" s="22"/>
      <c r="C39" s="9">
        <v>0.7</v>
      </c>
      <c r="D39" s="180"/>
      <c r="E39" s="230"/>
      <c r="F39" s="230"/>
      <c r="G39" s="180"/>
      <c r="H39" s="230"/>
      <c r="I39" s="230"/>
      <c r="J39" s="230"/>
      <c r="K39" s="230"/>
      <c r="L39" s="230"/>
      <c r="M39" s="180"/>
      <c r="N39" s="231">
        <f t="shared" si="0"/>
        <v>0</v>
      </c>
      <c r="O39" s="232">
        <f t="shared" si="1"/>
        <v>0.7</v>
      </c>
      <c r="P39" s="4">
        <f t="shared" si="2"/>
        <v>40</v>
      </c>
    </row>
    <row r="40" spans="1:16" ht="15.95" hidden="1" customHeight="1" x14ac:dyDescent="0.3">
      <c r="A40" s="21" t="s">
        <v>44</v>
      </c>
      <c r="B40" s="22"/>
      <c r="C40" s="9">
        <v>0.7</v>
      </c>
      <c r="D40" s="230"/>
      <c r="E40" s="230"/>
      <c r="F40" s="230"/>
      <c r="G40" s="2"/>
      <c r="H40" s="2"/>
      <c r="I40" s="2"/>
      <c r="J40" s="2"/>
      <c r="K40" s="2"/>
      <c r="L40" s="2"/>
      <c r="M40" s="2"/>
      <c r="N40" s="231">
        <f t="shared" si="0"/>
        <v>0</v>
      </c>
      <c r="O40" s="232">
        <f t="shared" si="1"/>
        <v>0.7</v>
      </c>
      <c r="P40" s="4">
        <f t="shared" si="2"/>
        <v>40</v>
      </c>
    </row>
    <row r="41" spans="1:16" ht="42" customHeight="1" x14ac:dyDescent="0.25">
      <c r="A41" s="382" t="s">
        <v>299</v>
      </c>
      <c r="B41" s="382"/>
      <c r="C41" s="382"/>
      <c r="D41" s="382"/>
      <c r="E41" s="382"/>
      <c r="F41" s="382"/>
      <c r="G41" s="382"/>
      <c r="H41" s="382"/>
      <c r="I41" s="382"/>
      <c r="J41" s="382"/>
      <c r="K41" s="382"/>
      <c r="L41" s="382"/>
      <c r="M41" s="382"/>
      <c r="N41" s="382"/>
      <c r="O41" s="382"/>
      <c r="P41" s="382"/>
    </row>
    <row r="43" spans="1:16" ht="18.75" x14ac:dyDescent="0.3">
      <c r="A43" s="383" t="s">
        <v>5</v>
      </c>
      <c r="B43" s="383"/>
      <c r="C43" s="383"/>
      <c r="D43" s="383"/>
      <c r="E43" s="383"/>
      <c r="F43" s="383"/>
      <c r="G43" s="383"/>
      <c r="H43" s="383"/>
      <c r="I43" s="383"/>
      <c r="J43" s="383"/>
      <c r="K43" s="383"/>
      <c r="L43" s="383"/>
      <c r="M43" s="383"/>
      <c r="N43" s="383"/>
      <c r="O43" s="383"/>
      <c r="P43" s="383"/>
    </row>
    <row r="45" spans="1:16" ht="100.5" customHeight="1" x14ac:dyDescent="0.25">
      <c r="A45" s="174" t="s">
        <v>6</v>
      </c>
      <c r="B45" s="384" t="s">
        <v>7</v>
      </c>
      <c r="C45" s="384"/>
      <c r="D45" s="384"/>
      <c r="E45" s="173" t="s">
        <v>8</v>
      </c>
      <c r="F45" s="173" t="s">
        <v>9</v>
      </c>
      <c r="G45" s="173" t="s">
        <v>10</v>
      </c>
      <c r="H45" s="173" t="s">
        <v>12</v>
      </c>
      <c r="I45" s="173" t="s">
        <v>257</v>
      </c>
      <c r="J45" s="175"/>
      <c r="K45" s="175"/>
      <c r="L45" s="175"/>
      <c r="M45" s="454" t="s">
        <v>13</v>
      </c>
      <c r="N45" s="455"/>
      <c r="O45" s="455"/>
      <c r="P45" s="456"/>
    </row>
    <row r="46" spans="1:16" s="238" customFormat="1" ht="57.75" customHeight="1" x14ac:dyDescent="0.25">
      <c r="A46" s="174">
        <v>1</v>
      </c>
      <c r="B46" s="489" t="s">
        <v>506</v>
      </c>
      <c r="C46" s="490"/>
      <c r="D46" s="491"/>
      <c r="E46" s="235" t="s">
        <v>435</v>
      </c>
      <c r="F46" s="235" t="s">
        <v>435</v>
      </c>
      <c r="G46" s="236">
        <v>9</v>
      </c>
      <c r="H46" s="236"/>
      <c r="I46" s="237">
        <v>0.02</v>
      </c>
      <c r="J46" s="237"/>
      <c r="K46" s="237"/>
      <c r="L46" s="237"/>
      <c r="M46" s="482" t="s">
        <v>507</v>
      </c>
      <c r="N46" s="483"/>
      <c r="O46" s="483"/>
      <c r="P46" s="484"/>
    </row>
    <row r="47" spans="1:16" ht="51" customHeight="1" x14ac:dyDescent="0.25">
      <c r="A47" s="174">
        <v>2</v>
      </c>
      <c r="B47" s="476" t="s">
        <v>408</v>
      </c>
      <c r="C47" s="476"/>
      <c r="D47" s="476"/>
      <c r="E47" s="87">
        <v>43561</v>
      </c>
      <c r="F47" s="87">
        <v>43624</v>
      </c>
      <c r="G47" s="20">
        <v>9</v>
      </c>
      <c r="H47" s="20"/>
      <c r="I47" s="67">
        <v>0.01</v>
      </c>
      <c r="J47" s="67"/>
      <c r="K47" s="67"/>
      <c r="L47" s="67"/>
      <c r="M47" s="462" t="s">
        <v>508</v>
      </c>
      <c r="N47" s="463"/>
      <c r="O47" s="463"/>
      <c r="P47" s="464"/>
    </row>
    <row r="48" spans="1:16" ht="111" customHeight="1" x14ac:dyDescent="0.25">
      <c r="A48" s="174">
        <v>3</v>
      </c>
      <c r="B48" s="476" t="s">
        <v>509</v>
      </c>
      <c r="C48" s="476"/>
      <c r="D48" s="476"/>
      <c r="E48" s="87" t="s">
        <v>510</v>
      </c>
      <c r="F48" s="87" t="s">
        <v>511</v>
      </c>
      <c r="G48" s="20">
        <v>9</v>
      </c>
      <c r="H48" s="20"/>
      <c r="I48" s="67">
        <v>0.04</v>
      </c>
      <c r="J48" s="67"/>
      <c r="K48" s="67"/>
      <c r="L48" s="67"/>
      <c r="M48" s="462" t="s">
        <v>512</v>
      </c>
      <c r="N48" s="463"/>
      <c r="O48" s="463"/>
      <c r="P48" s="464"/>
    </row>
    <row r="49" spans="1:16" ht="144.75" customHeight="1" x14ac:dyDescent="0.25">
      <c r="A49" s="174">
        <v>4</v>
      </c>
      <c r="B49" s="476" t="s">
        <v>513</v>
      </c>
      <c r="C49" s="476"/>
      <c r="D49" s="476"/>
      <c r="E49" s="87" t="s">
        <v>510</v>
      </c>
      <c r="F49" s="87" t="s">
        <v>511</v>
      </c>
      <c r="G49" s="20">
        <v>5</v>
      </c>
      <c r="H49" s="20"/>
      <c r="I49" s="67">
        <v>0.03</v>
      </c>
      <c r="J49" s="67"/>
      <c r="K49" s="67"/>
      <c r="L49" s="67"/>
      <c r="M49" s="239"/>
      <c r="N49" s="240"/>
      <c r="O49" s="240"/>
      <c r="P49" s="241"/>
    </row>
    <row r="50" spans="1:16" s="96" customFormat="1" ht="65.25" customHeight="1" x14ac:dyDescent="0.25">
      <c r="A50" s="242">
        <v>5</v>
      </c>
      <c r="B50" s="477" t="s">
        <v>514</v>
      </c>
      <c r="C50" s="478"/>
      <c r="D50" s="478"/>
      <c r="E50" s="243" t="s">
        <v>510</v>
      </c>
      <c r="F50" s="243" t="s">
        <v>511</v>
      </c>
      <c r="G50" s="94">
        <v>4</v>
      </c>
      <c r="H50" s="94"/>
      <c r="I50" s="95">
        <v>0.02</v>
      </c>
      <c r="J50" s="95"/>
      <c r="K50" s="95"/>
      <c r="L50" s="95"/>
      <c r="M50" s="217"/>
      <c r="N50" s="244"/>
      <c r="O50" s="244"/>
      <c r="P50" s="245"/>
    </row>
    <row r="51" spans="1:16" s="96" customFormat="1" ht="162.75" customHeight="1" x14ac:dyDescent="0.25">
      <c r="A51" s="174">
        <v>6</v>
      </c>
      <c r="B51" s="479" t="s">
        <v>515</v>
      </c>
      <c r="C51" s="480"/>
      <c r="D51" s="481"/>
      <c r="E51" s="243" t="s">
        <v>516</v>
      </c>
      <c r="F51" s="243" t="s">
        <v>511</v>
      </c>
      <c r="G51" s="94">
        <v>9</v>
      </c>
      <c r="H51" s="94"/>
      <c r="I51" s="95">
        <v>7.0000000000000007E-2</v>
      </c>
      <c r="J51" s="95"/>
      <c r="K51" s="95"/>
      <c r="L51" s="95"/>
      <c r="M51" s="482" t="s">
        <v>517</v>
      </c>
      <c r="N51" s="483"/>
      <c r="O51" s="483"/>
      <c r="P51" s="484"/>
    </row>
    <row r="52" spans="1:16" s="96" customFormat="1" ht="78" customHeight="1" x14ac:dyDescent="0.25">
      <c r="A52" s="174">
        <v>7</v>
      </c>
      <c r="B52" s="467" t="s">
        <v>518</v>
      </c>
      <c r="C52" s="468"/>
      <c r="D52" s="469"/>
      <c r="E52" s="87" t="s">
        <v>519</v>
      </c>
      <c r="F52" s="87" t="s">
        <v>519</v>
      </c>
      <c r="G52" s="94">
        <v>6</v>
      </c>
      <c r="H52" s="94"/>
      <c r="I52" s="95">
        <v>0.02</v>
      </c>
      <c r="J52" s="95"/>
      <c r="K52" s="95"/>
      <c r="L52" s="95"/>
      <c r="M52" s="217"/>
      <c r="N52" s="244"/>
      <c r="O52" s="244"/>
      <c r="P52" s="245"/>
    </row>
    <row r="53" spans="1:16" s="96" customFormat="1" ht="99.75" customHeight="1" x14ac:dyDescent="0.25">
      <c r="A53" s="174">
        <v>8</v>
      </c>
      <c r="B53" s="467" t="s">
        <v>520</v>
      </c>
      <c r="C53" s="468"/>
      <c r="D53" s="469"/>
      <c r="E53" s="87" t="s">
        <v>521</v>
      </c>
      <c r="F53" s="87" t="s">
        <v>521</v>
      </c>
      <c r="G53" s="94">
        <v>6</v>
      </c>
      <c r="H53" s="94"/>
      <c r="I53" s="95">
        <v>0.03</v>
      </c>
      <c r="J53" s="95"/>
      <c r="K53" s="95"/>
      <c r="L53" s="95"/>
      <c r="M53" s="217"/>
      <c r="N53" s="244"/>
      <c r="O53" s="244"/>
      <c r="P53" s="245"/>
    </row>
    <row r="54" spans="1:16" s="96" customFormat="1" ht="78" customHeight="1" x14ac:dyDescent="0.25">
      <c r="A54" s="174">
        <v>9</v>
      </c>
      <c r="B54" s="467" t="s">
        <v>522</v>
      </c>
      <c r="C54" s="468"/>
      <c r="D54" s="469"/>
      <c r="E54" s="87" t="s">
        <v>523</v>
      </c>
      <c r="F54" s="87" t="s">
        <v>523</v>
      </c>
      <c r="G54" s="94">
        <v>7</v>
      </c>
      <c r="H54" s="94"/>
      <c r="I54" s="95">
        <v>0.02</v>
      </c>
      <c r="J54" s="95"/>
      <c r="K54" s="95"/>
      <c r="L54" s="95"/>
      <c r="M54" s="217"/>
      <c r="N54" s="244"/>
      <c r="O54" s="244"/>
      <c r="P54" s="245"/>
    </row>
    <row r="55" spans="1:16" s="96" customFormat="1" ht="132" customHeight="1" x14ac:dyDescent="0.25">
      <c r="A55" s="174">
        <v>10</v>
      </c>
      <c r="B55" s="470" t="s">
        <v>524</v>
      </c>
      <c r="C55" s="471"/>
      <c r="D55" s="472"/>
      <c r="E55" s="87" t="s">
        <v>510</v>
      </c>
      <c r="F55" s="87" t="s">
        <v>511</v>
      </c>
      <c r="G55" s="94">
        <v>9</v>
      </c>
      <c r="H55" s="94"/>
      <c r="I55" s="95">
        <v>0.04</v>
      </c>
      <c r="J55" s="95"/>
      <c r="K55" s="95"/>
      <c r="L55" s="95"/>
      <c r="M55" s="482" t="s">
        <v>525</v>
      </c>
      <c r="N55" s="483"/>
      <c r="O55" s="483"/>
      <c r="P55" s="484"/>
    </row>
    <row r="56" spans="1:16" s="42" customFormat="1" ht="58.5" hidden="1" customHeight="1" x14ac:dyDescent="0.3">
      <c r="A56" s="246"/>
      <c r="B56" s="473" t="s">
        <v>310</v>
      </c>
      <c r="C56" s="474"/>
      <c r="D56" s="475"/>
      <c r="E56" s="43"/>
      <c r="F56" s="40"/>
      <c r="G56" s="40"/>
      <c r="H56" s="40"/>
      <c r="I56" s="97"/>
      <c r="J56" s="98"/>
      <c r="K56" s="98"/>
      <c r="L56" s="98"/>
      <c r="M56" s="454"/>
      <c r="N56" s="455"/>
      <c r="O56" s="455"/>
      <c r="P56" s="456"/>
    </row>
    <row r="57" spans="1:16" ht="73.7" customHeight="1" x14ac:dyDescent="0.25">
      <c r="E57" s="377" t="s">
        <v>526</v>
      </c>
      <c r="F57" s="377"/>
      <c r="G57" s="377"/>
      <c r="H57" s="377"/>
      <c r="I57" s="377"/>
      <c r="J57" s="377"/>
      <c r="K57" s="377"/>
      <c r="L57" s="377"/>
      <c r="M57" s="377"/>
      <c r="N57" s="377"/>
      <c r="O57" s="377"/>
      <c r="P57" s="377"/>
    </row>
    <row r="58" spans="1:16" ht="15.75" x14ac:dyDescent="0.25">
      <c r="E58" s="378" t="s">
        <v>16</v>
      </c>
      <c r="F58" s="378"/>
      <c r="G58" s="378"/>
      <c r="H58" s="378"/>
      <c r="I58" s="378"/>
      <c r="J58" s="378"/>
      <c r="K58" s="378"/>
      <c r="L58" s="378"/>
      <c r="M58" s="378"/>
      <c r="N58" s="378"/>
      <c r="O58" s="378"/>
      <c r="P58" s="378"/>
    </row>
    <row r="63" spans="1:16" ht="15.75" x14ac:dyDescent="0.25">
      <c r="E63" s="378" t="s">
        <v>527</v>
      </c>
      <c r="F63" s="378"/>
      <c r="G63" s="378"/>
      <c r="H63" s="378"/>
      <c r="I63" s="378"/>
      <c r="J63" s="378"/>
      <c r="K63" s="378"/>
      <c r="L63" s="378"/>
      <c r="M63" s="378"/>
      <c r="N63" s="378"/>
      <c r="O63" s="378"/>
      <c r="P63" s="378"/>
    </row>
  </sheetData>
  <mergeCells count="36">
    <mergeCell ref="M55:P55"/>
    <mergeCell ref="M56:P56"/>
    <mergeCell ref="E57:P57"/>
    <mergeCell ref="E58:P58"/>
    <mergeCell ref="E63:P63"/>
    <mergeCell ref="B45:D45"/>
    <mergeCell ref="M45:P45"/>
    <mergeCell ref="B48:D48"/>
    <mergeCell ref="M48:P48"/>
    <mergeCell ref="B46:D46"/>
    <mergeCell ref="M46:P46"/>
    <mergeCell ref="B47:D47"/>
    <mergeCell ref="M47:P47"/>
    <mergeCell ref="M51:P51"/>
    <mergeCell ref="B52:D52"/>
    <mergeCell ref="A1:E1"/>
    <mergeCell ref="A3:P3"/>
    <mergeCell ref="A4:P4"/>
    <mergeCell ref="A5:A7"/>
    <mergeCell ref="B5:B7"/>
    <mergeCell ref="C5:C7"/>
    <mergeCell ref="D5:N5"/>
    <mergeCell ref="O5:O7"/>
    <mergeCell ref="P5:P7"/>
    <mergeCell ref="N6:N7"/>
    <mergeCell ref="D6:G6"/>
    <mergeCell ref="H6:M6"/>
    <mergeCell ref="A41:P41"/>
    <mergeCell ref="A43:P43"/>
    <mergeCell ref="B53:D53"/>
    <mergeCell ref="B54:D54"/>
    <mergeCell ref="B55:D55"/>
    <mergeCell ref="B56:D56"/>
    <mergeCell ref="B49:D49"/>
    <mergeCell ref="B50:D50"/>
    <mergeCell ref="B51:D51"/>
  </mergeCells>
  <pageMargins left="0.7" right="0.7" top="0.75" bottom="0.75" header="0.3" footer="0.3"/>
  <pageSetup paperSize="9" orientation="portrait" verticalDpi="0"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Z61"/>
  <sheetViews>
    <sheetView topLeftCell="A55" zoomScale="85" zoomScaleNormal="85" workbookViewId="0">
      <selection activeCell="B56" sqref="B56:D56"/>
    </sheetView>
  </sheetViews>
  <sheetFormatPr defaultRowHeight="15" x14ac:dyDescent="0.25"/>
  <cols>
    <col min="1" max="1" width="5.28515625" customWidth="1"/>
    <col min="2" max="2" width="26.140625" customWidth="1"/>
    <col min="3" max="3" width="13.28515625" style="1" customWidth="1"/>
    <col min="4" max="4" width="14.85546875" bestFit="1" customWidth="1"/>
    <col min="5" max="5" width="10.5703125" style="179" customWidth="1"/>
    <col min="6" max="6" width="9.7109375" style="179" customWidth="1"/>
    <col min="7" max="7" width="9.140625" style="179" customWidth="1"/>
    <col min="8" max="19" width="10" style="179" customWidth="1"/>
    <col min="20" max="20" width="10.42578125" customWidth="1"/>
    <col min="21" max="21" width="10.28515625" bestFit="1" customWidth="1"/>
    <col min="22" max="22" width="7.5703125" customWidth="1"/>
    <col min="257" max="257" width="5.28515625" customWidth="1"/>
    <col min="258" max="258" width="26.140625" customWidth="1"/>
    <col min="259" max="259" width="13.28515625" customWidth="1"/>
    <col min="260" max="260" width="14.85546875" bestFit="1" customWidth="1"/>
    <col min="261" max="261" width="10.5703125" customWidth="1"/>
    <col min="262" max="262" width="9.7109375" customWidth="1"/>
    <col min="263" max="263" width="9.140625" customWidth="1"/>
    <col min="264" max="275" width="10" customWidth="1"/>
    <col min="276" max="276" width="10.42578125" customWidth="1"/>
    <col min="277" max="277" width="10.28515625" bestFit="1" customWidth="1"/>
    <col min="278" max="278" width="7.5703125" customWidth="1"/>
    <col min="513" max="513" width="5.28515625" customWidth="1"/>
    <col min="514" max="514" width="26.140625" customWidth="1"/>
    <col min="515" max="515" width="13.28515625" customWidth="1"/>
    <col min="516" max="516" width="14.85546875" bestFit="1" customWidth="1"/>
    <col min="517" max="517" width="10.5703125" customWidth="1"/>
    <col min="518" max="518" width="9.7109375" customWidth="1"/>
    <col min="519" max="519" width="9.140625" customWidth="1"/>
    <col min="520" max="531" width="10" customWidth="1"/>
    <col min="532" max="532" width="10.42578125" customWidth="1"/>
    <col min="533" max="533" width="10.28515625" bestFit="1" customWidth="1"/>
    <col min="534" max="534" width="7.5703125" customWidth="1"/>
    <col min="769" max="769" width="5.28515625" customWidth="1"/>
    <col min="770" max="770" width="26.140625" customWidth="1"/>
    <col min="771" max="771" width="13.28515625" customWidth="1"/>
    <col min="772" max="772" width="14.85546875" bestFit="1" customWidth="1"/>
    <col min="773" max="773" width="10.5703125" customWidth="1"/>
    <col min="774" max="774" width="9.7109375" customWidth="1"/>
    <col min="775" max="775" width="9.140625" customWidth="1"/>
    <col min="776" max="787" width="10" customWidth="1"/>
    <col min="788" max="788" width="10.42578125" customWidth="1"/>
    <col min="789" max="789" width="10.28515625" bestFit="1" customWidth="1"/>
    <col min="790" max="790" width="7.5703125" customWidth="1"/>
    <col min="1025" max="1025" width="5.28515625" customWidth="1"/>
    <col min="1026" max="1026" width="26.140625" customWidth="1"/>
    <col min="1027" max="1027" width="13.28515625" customWidth="1"/>
    <col min="1028" max="1028" width="14.85546875" bestFit="1" customWidth="1"/>
    <col min="1029" max="1029" width="10.5703125" customWidth="1"/>
    <col min="1030" max="1030" width="9.7109375" customWidth="1"/>
    <col min="1031" max="1031" width="9.140625" customWidth="1"/>
    <col min="1032" max="1043" width="10" customWidth="1"/>
    <col min="1044" max="1044" width="10.42578125" customWidth="1"/>
    <col min="1045" max="1045" width="10.28515625" bestFit="1" customWidth="1"/>
    <col min="1046" max="1046" width="7.5703125" customWidth="1"/>
    <col min="1281" max="1281" width="5.28515625" customWidth="1"/>
    <col min="1282" max="1282" width="26.140625" customWidth="1"/>
    <col min="1283" max="1283" width="13.28515625" customWidth="1"/>
    <col min="1284" max="1284" width="14.85546875" bestFit="1" customWidth="1"/>
    <col min="1285" max="1285" width="10.5703125" customWidth="1"/>
    <col min="1286" max="1286" width="9.7109375" customWidth="1"/>
    <col min="1287" max="1287" width="9.140625" customWidth="1"/>
    <col min="1288" max="1299" width="10" customWidth="1"/>
    <col min="1300" max="1300" width="10.42578125" customWidth="1"/>
    <col min="1301" max="1301" width="10.28515625" bestFit="1" customWidth="1"/>
    <col min="1302" max="1302" width="7.5703125" customWidth="1"/>
    <col min="1537" max="1537" width="5.28515625" customWidth="1"/>
    <col min="1538" max="1538" width="26.140625" customWidth="1"/>
    <col min="1539" max="1539" width="13.28515625" customWidth="1"/>
    <col min="1540" max="1540" width="14.85546875" bestFit="1" customWidth="1"/>
    <col min="1541" max="1541" width="10.5703125" customWidth="1"/>
    <col min="1542" max="1542" width="9.7109375" customWidth="1"/>
    <col min="1543" max="1543" width="9.140625" customWidth="1"/>
    <col min="1544" max="1555" width="10" customWidth="1"/>
    <col min="1556" max="1556" width="10.42578125" customWidth="1"/>
    <col min="1557" max="1557" width="10.28515625" bestFit="1" customWidth="1"/>
    <col min="1558" max="1558" width="7.5703125" customWidth="1"/>
    <col min="1793" max="1793" width="5.28515625" customWidth="1"/>
    <col min="1794" max="1794" width="26.140625" customWidth="1"/>
    <col min="1795" max="1795" width="13.28515625" customWidth="1"/>
    <col min="1796" max="1796" width="14.85546875" bestFit="1" customWidth="1"/>
    <col min="1797" max="1797" width="10.5703125" customWidth="1"/>
    <col min="1798" max="1798" width="9.7109375" customWidth="1"/>
    <col min="1799" max="1799" width="9.140625" customWidth="1"/>
    <col min="1800" max="1811" width="10" customWidth="1"/>
    <col min="1812" max="1812" width="10.42578125" customWidth="1"/>
    <col min="1813" max="1813" width="10.28515625" bestFit="1" customWidth="1"/>
    <col min="1814" max="1814" width="7.5703125" customWidth="1"/>
    <col min="2049" max="2049" width="5.28515625" customWidth="1"/>
    <col min="2050" max="2050" width="26.140625" customWidth="1"/>
    <col min="2051" max="2051" width="13.28515625" customWidth="1"/>
    <col min="2052" max="2052" width="14.85546875" bestFit="1" customWidth="1"/>
    <col min="2053" max="2053" width="10.5703125" customWidth="1"/>
    <col min="2054" max="2054" width="9.7109375" customWidth="1"/>
    <col min="2055" max="2055" width="9.140625" customWidth="1"/>
    <col min="2056" max="2067" width="10" customWidth="1"/>
    <col min="2068" max="2068" width="10.42578125" customWidth="1"/>
    <col min="2069" max="2069" width="10.28515625" bestFit="1" customWidth="1"/>
    <col min="2070" max="2070" width="7.5703125" customWidth="1"/>
    <col min="2305" max="2305" width="5.28515625" customWidth="1"/>
    <col min="2306" max="2306" width="26.140625" customWidth="1"/>
    <col min="2307" max="2307" width="13.28515625" customWidth="1"/>
    <col min="2308" max="2308" width="14.85546875" bestFit="1" customWidth="1"/>
    <col min="2309" max="2309" width="10.5703125" customWidth="1"/>
    <col min="2310" max="2310" width="9.7109375" customWidth="1"/>
    <col min="2311" max="2311" width="9.140625" customWidth="1"/>
    <col min="2312" max="2323" width="10" customWidth="1"/>
    <col min="2324" max="2324" width="10.42578125" customWidth="1"/>
    <col min="2325" max="2325" width="10.28515625" bestFit="1" customWidth="1"/>
    <col min="2326" max="2326" width="7.5703125" customWidth="1"/>
    <col min="2561" max="2561" width="5.28515625" customWidth="1"/>
    <col min="2562" max="2562" width="26.140625" customWidth="1"/>
    <col min="2563" max="2563" width="13.28515625" customWidth="1"/>
    <col min="2564" max="2564" width="14.85546875" bestFit="1" customWidth="1"/>
    <col min="2565" max="2565" width="10.5703125" customWidth="1"/>
    <col min="2566" max="2566" width="9.7109375" customWidth="1"/>
    <col min="2567" max="2567" width="9.140625" customWidth="1"/>
    <col min="2568" max="2579" width="10" customWidth="1"/>
    <col min="2580" max="2580" width="10.42578125" customWidth="1"/>
    <col min="2581" max="2581" width="10.28515625" bestFit="1" customWidth="1"/>
    <col min="2582" max="2582" width="7.5703125" customWidth="1"/>
    <col min="2817" max="2817" width="5.28515625" customWidth="1"/>
    <col min="2818" max="2818" width="26.140625" customWidth="1"/>
    <col min="2819" max="2819" width="13.28515625" customWidth="1"/>
    <col min="2820" max="2820" width="14.85546875" bestFit="1" customWidth="1"/>
    <col min="2821" max="2821" width="10.5703125" customWidth="1"/>
    <col min="2822" max="2822" width="9.7109375" customWidth="1"/>
    <col min="2823" max="2823" width="9.140625" customWidth="1"/>
    <col min="2824" max="2835" width="10" customWidth="1"/>
    <col min="2836" max="2836" width="10.42578125" customWidth="1"/>
    <col min="2837" max="2837" width="10.28515625" bestFit="1" customWidth="1"/>
    <col min="2838" max="2838" width="7.5703125" customWidth="1"/>
    <col min="3073" max="3073" width="5.28515625" customWidth="1"/>
    <col min="3074" max="3074" width="26.140625" customWidth="1"/>
    <col min="3075" max="3075" width="13.28515625" customWidth="1"/>
    <col min="3076" max="3076" width="14.85546875" bestFit="1" customWidth="1"/>
    <col min="3077" max="3077" width="10.5703125" customWidth="1"/>
    <col min="3078" max="3078" width="9.7109375" customWidth="1"/>
    <col min="3079" max="3079" width="9.140625" customWidth="1"/>
    <col min="3080" max="3091" width="10" customWidth="1"/>
    <col min="3092" max="3092" width="10.42578125" customWidth="1"/>
    <col min="3093" max="3093" width="10.28515625" bestFit="1" customWidth="1"/>
    <col min="3094" max="3094" width="7.5703125" customWidth="1"/>
    <col min="3329" max="3329" width="5.28515625" customWidth="1"/>
    <col min="3330" max="3330" width="26.140625" customWidth="1"/>
    <col min="3331" max="3331" width="13.28515625" customWidth="1"/>
    <col min="3332" max="3332" width="14.85546875" bestFit="1" customWidth="1"/>
    <col min="3333" max="3333" width="10.5703125" customWidth="1"/>
    <col min="3334" max="3334" width="9.7109375" customWidth="1"/>
    <col min="3335" max="3335" width="9.140625" customWidth="1"/>
    <col min="3336" max="3347" width="10" customWidth="1"/>
    <col min="3348" max="3348" width="10.42578125" customWidth="1"/>
    <col min="3349" max="3349" width="10.28515625" bestFit="1" customWidth="1"/>
    <col min="3350" max="3350" width="7.5703125" customWidth="1"/>
    <col min="3585" max="3585" width="5.28515625" customWidth="1"/>
    <col min="3586" max="3586" width="26.140625" customWidth="1"/>
    <col min="3587" max="3587" width="13.28515625" customWidth="1"/>
    <col min="3588" max="3588" width="14.85546875" bestFit="1" customWidth="1"/>
    <col min="3589" max="3589" width="10.5703125" customWidth="1"/>
    <col min="3590" max="3590" width="9.7109375" customWidth="1"/>
    <col min="3591" max="3591" width="9.140625" customWidth="1"/>
    <col min="3592" max="3603" width="10" customWidth="1"/>
    <col min="3604" max="3604" width="10.42578125" customWidth="1"/>
    <col min="3605" max="3605" width="10.28515625" bestFit="1" customWidth="1"/>
    <col min="3606" max="3606" width="7.5703125" customWidth="1"/>
    <col min="3841" max="3841" width="5.28515625" customWidth="1"/>
    <col min="3842" max="3842" width="26.140625" customWidth="1"/>
    <col min="3843" max="3843" width="13.28515625" customWidth="1"/>
    <col min="3844" max="3844" width="14.85546875" bestFit="1" customWidth="1"/>
    <col min="3845" max="3845" width="10.5703125" customWidth="1"/>
    <col min="3846" max="3846" width="9.7109375" customWidth="1"/>
    <col min="3847" max="3847" width="9.140625" customWidth="1"/>
    <col min="3848" max="3859" width="10" customWidth="1"/>
    <col min="3860" max="3860" width="10.42578125" customWidth="1"/>
    <col min="3861" max="3861" width="10.28515625" bestFit="1" customWidth="1"/>
    <col min="3862" max="3862" width="7.5703125" customWidth="1"/>
    <col min="4097" max="4097" width="5.28515625" customWidth="1"/>
    <col min="4098" max="4098" width="26.140625" customWidth="1"/>
    <col min="4099" max="4099" width="13.28515625" customWidth="1"/>
    <col min="4100" max="4100" width="14.85546875" bestFit="1" customWidth="1"/>
    <col min="4101" max="4101" width="10.5703125" customWidth="1"/>
    <col min="4102" max="4102" width="9.7109375" customWidth="1"/>
    <col min="4103" max="4103" width="9.140625" customWidth="1"/>
    <col min="4104" max="4115" width="10" customWidth="1"/>
    <col min="4116" max="4116" width="10.42578125" customWidth="1"/>
    <col min="4117" max="4117" width="10.28515625" bestFit="1" customWidth="1"/>
    <col min="4118" max="4118" width="7.5703125" customWidth="1"/>
    <col min="4353" max="4353" width="5.28515625" customWidth="1"/>
    <col min="4354" max="4354" width="26.140625" customWidth="1"/>
    <col min="4355" max="4355" width="13.28515625" customWidth="1"/>
    <col min="4356" max="4356" width="14.85546875" bestFit="1" customWidth="1"/>
    <col min="4357" max="4357" width="10.5703125" customWidth="1"/>
    <col min="4358" max="4358" width="9.7109375" customWidth="1"/>
    <col min="4359" max="4359" width="9.140625" customWidth="1"/>
    <col min="4360" max="4371" width="10" customWidth="1"/>
    <col min="4372" max="4372" width="10.42578125" customWidth="1"/>
    <col min="4373" max="4373" width="10.28515625" bestFit="1" customWidth="1"/>
    <col min="4374" max="4374" width="7.5703125" customWidth="1"/>
    <col min="4609" max="4609" width="5.28515625" customWidth="1"/>
    <col min="4610" max="4610" width="26.140625" customWidth="1"/>
    <col min="4611" max="4611" width="13.28515625" customWidth="1"/>
    <col min="4612" max="4612" width="14.85546875" bestFit="1" customWidth="1"/>
    <col min="4613" max="4613" width="10.5703125" customWidth="1"/>
    <col min="4614" max="4614" width="9.7109375" customWidth="1"/>
    <col min="4615" max="4615" width="9.140625" customWidth="1"/>
    <col min="4616" max="4627" width="10" customWidth="1"/>
    <col min="4628" max="4628" width="10.42578125" customWidth="1"/>
    <col min="4629" max="4629" width="10.28515625" bestFit="1" customWidth="1"/>
    <col min="4630" max="4630" width="7.5703125" customWidth="1"/>
    <col min="4865" max="4865" width="5.28515625" customWidth="1"/>
    <col min="4866" max="4866" width="26.140625" customWidth="1"/>
    <col min="4867" max="4867" width="13.28515625" customWidth="1"/>
    <col min="4868" max="4868" width="14.85546875" bestFit="1" customWidth="1"/>
    <col min="4869" max="4869" width="10.5703125" customWidth="1"/>
    <col min="4870" max="4870" width="9.7109375" customWidth="1"/>
    <col min="4871" max="4871" width="9.140625" customWidth="1"/>
    <col min="4872" max="4883" width="10" customWidth="1"/>
    <col min="4884" max="4884" width="10.42578125" customWidth="1"/>
    <col min="4885" max="4885" width="10.28515625" bestFit="1" customWidth="1"/>
    <col min="4886" max="4886" width="7.5703125" customWidth="1"/>
    <col min="5121" max="5121" width="5.28515625" customWidth="1"/>
    <col min="5122" max="5122" width="26.140625" customWidth="1"/>
    <col min="5123" max="5123" width="13.28515625" customWidth="1"/>
    <col min="5124" max="5124" width="14.85546875" bestFit="1" customWidth="1"/>
    <col min="5125" max="5125" width="10.5703125" customWidth="1"/>
    <col min="5126" max="5126" width="9.7109375" customWidth="1"/>
    <col min="5127" max="5127" width="9.140625" customWidth="1"/>
    <col min="5128" max="5139" width="10" customWidth="1"/>
    <col min="5140" max="5140" width="10.42578125" customWidth="1"/>
    <col min="5141" max="5141" width="10.28515625" bestFit="1" customWidth="1"/>
    <col min="5142" max="5142" width="7.5703125" customWidth="1"/>
    <col min="5377" max="5377" width="5.28515625" customWidth="1"/>
    <col min="5378" max="5378" width="26.140625" customWidth="1"/>
    <col min="5379" max="5379" width="13.28515625" customWidth="1"/>
    <col min="5380" max="5380" width="14.85546875" bestFit="1" customWidth="1"/>
    <col min="5381" max="5381" width="10.5703125" customWidth="1"/>
    <col min="5382" max="5382" width="9.7109375" customWidth="1"/>
    <col min="5383" max="5383" width="9.140625" customWidth="1"/>
    <col min="5384" max="5395" width="10" customWidth="1"/>
    <col min="5396" max="5396" width="10.42578125" customWidth="1"/>
    <col min="5397" max="5397" width="10.28515625" bestFit="1" customWidth="1"/>
    <col min="5398" max="5398" width="7.5703125" customWidth="1"/>
    <col min="5633" max="5633" width="5.28515625" customWidth="1"/>
    <col min="5634" max="5634" width="26.140625" customWidth="1"/>
    <col min="5635" max="5635" width="13.28515625" customWidth="1"/>
    <col min="5636" max="5636" width="14.85546875" bestFit="1" customWidth="1"/>
    <col min="5637" max="5637" width="10.5703125" customWidth="1"/>
    <col min="5638" max="5638" width="9.7109375" customWidth="1"/>
    <col min="5639" max="5639" width="9.140625" customWidth="1"/>
    <col min="5640" max="5651" width="10" customWidth="1"/>
    <col min="5652" max="5652" width="10.42578125" customWidth="1"/>
    <col min="5653" max="5653" width="10.28515625" bestFit="1" customWidth="1"/>
    <col min="5654" max="5654" width="7.5703125" customWidth="1"/>
    <col min="5889" max="5889" width="5.28515625" customWidth="1"/>
    <col min="5890" max="5890" width="26.140625" customWidth="1"/>
    <col min="5891" max="5891" width="13.28515625" customWidth="1"/>
    <col min="5892" max="5892" width="14.85546875" bestFit="1" customWidth="1"/>
    <col min="5893" max="5893" width="10.5703125" customWidth="1"/>
    <col min="5894" max="5894" width="9.7109375" customWidth="1"/>
    <col min="5895" max="5895" width="9.140625" customWidth="1"/>
    <col min="5896" max="5907" width="10" customWidth="1"/>
    <col min="5908" max="5908" width="10.42578125" customWidth="1"/>
    <col min="5909" max="5909" width="10.28515625" bestFit="1" customWidth="1"/>
    <col min="5910" max="5910" width="7.5703125" customWidth="1"/>
    <col min="6145" max="6145" width="5.28515625" customWidth="1"/>
    <col min="6146" max="6146" width="26.140625" customWidth="1"/>
    <col min="6147" max="6147" width="13.28515625" customWidth="1"/>
    <col min="6148" max="6148" width="14.85546875" bestFit="1" customWidth="1"/>
    <col min="6149" max="6149" width="10.5703125" customWidth="1"/>
    <col min="6150" max="6150" width="9.7109375" customWidth="1"/>
    <col min="6151" max="6151" width="9.140625" customWidth="1"/>
    <col min="6152" max="6163" width="10" customWidth="1"/>
    <col min="6164" max="6164" width="10.42578125" customWidth="1"/>
    <col min="6165" max="6165" width="10.28515625" bestFit="1" customWidth="1"/>
    <col min="6166" max="6166" width="7.5703125" customWidth="1"/>
    <col min="6401" max="6401" width="5.28515625" customWidth="1"/>
    <col min="6402" max="6402" width="26.140625" customWidth="1"/>
    <col min="6403" max="6403" width="13.28515625" customWidth="1"/>
    <col min="6404" max="6404" width="14.85546875" bestFit="1" customWidth="1"/>
    <col min="6405" max="6405" width="10.5703125" customWidth="1"/>
    <col min="6406" max="6406" width="9.7109375" customWidth="1"/>
    <col min="6407" max="6407" width="9.140625" customWidth="1"/>
    <col min="6408" max="6419" width="10" customWidth="1"/>
    <col min="6420" max="6420" width="10.42578125" customWidth="1"/>
    <col min="6421" max="6421" width="10.28515625" bestFit="1" customWidth="1"/>
    <col min="6422" max="6422" width="7.5703125" customWidth="1"/>
    <col min="6657" max="6657" width="5.28515625" customWidth="1"/>
    <col min="6658" max="6658" width="26.140625" customWidth="1"/>
    <col min="6659" max="6659" width="13.28515625" customWidth="1"/>
    <col min="6660" max="6660" width="14.85546875" bestFit="1" customWidth="1"/>
    <col min="6661" max="6661" width="10.5703125" customWidth="1"/>
    <col min="6662" max="6662" width="9.7109375" customWidth="1"/>
    <col min="6663" max="6663" width="9.140625" customWidth="1"/>
    <col min="6664" max="6675" width="10" customWidth="1"/>
    <col min="6676" max="6676" width="10.42578125" customWidth="1"/>
    <col min="6677" max="6677" width="10.28515625" bestFit="1" customWidth="1"/>
    <col min="6678" max="6678" width="7.5703125" customWidth="1"/>
    <col min="6913" max="6913" width="5.28515625" customWidth="1"/>
    <col min="6914" max="6914" width="26.140625" customWidth="1"/>
    <col min="6915" max="6915" width="13.28515625" customWidth="1"/>
    <col min="6916" max="6916" width="14.85546875" bestFit="1" customWidth="1"/>
    <col min="6917" max="6917" width="10.5703125" customWidth="1"/>
    <col min="6918" max="6918" width="9.7109375" customWidth="1"/>
    <col min="6919" max="6919" width="9.140625" customWidth="1"/>
    <col min="6920" max="6931" width="10" customWidth="1"/>
    <col min="6932" max="6932" width="10.42578125" customWidth="1"/>
    <col min="6933" max="6933" width="10.28515625" bestFit="1" customWidth="1"/>
    <col min="6934" max="6934" width="7.5703125" customWidth="1"/>
    <col min="7169" max="7169" width="5.28515625" customWidth="1"/>
    <col min="7170" max="7170" width="26.140625" customWidth="1"/>
    <col min="7171" max="7171" width="13.28515625" customWidth="1"/>
    <col min="7172" max="7172" width="14.85546875" bestFit="1" customWidth="1"/>
    <col min="7173" max="7173" width="10.5703125" customWidth="1"/>
    <col min="7174" max="7174" width="9.7109375" customWidth="1"/>
    <col min="7175" max="7175" width="9.140625" customWidth="1"/>
    <col min="7176" max="7187" width="10" customWidth="1"/>
    <col min="7188" max="7188" width="10.42578125" customWidth="1"/>
    <col min="7189" max="7189" width="10.28515625" bestFit="1" customWidth="1"/>
    <col min="7190" max="7190" width="7.5703125" customWidth="1"/>
    <col min="7425" max="7425" width="5.28515625" customWidth="1"/>
    <col min="7426" max="7426" width="26.140625" customWidth="1"/>
    <col min="7427" max="7427" width="13.28515625" customWidth="1"/>
    <col min="7428" max="7428" width="14.85546875" bestFit="1" customWidth="1"/>
    <col min="7429" max="7429" width="10.5703125" customWidth="1"/>
    <col min="7430" max="7430" width="9.7109375" customWidth="1"/>
    <col min="7431" max="7431" width="9.140625" customWidth="1"/>
    <col min="7432" max="7443" width="10" customWidth="1"/>
    <col min="7444" max="7444" width="10.42578125" customWidth="1"/>
    <col min="7445" max="7445" width="10.28515625" bestFit="1" customWidth="1"/>
    <col min="7446" max="7446" width="7.5703125" customWidth="1"/>
    <col min="7681" max="7681" width="5.28515625" customWidth="1"/>
    <col min="7682" max="7682" width="26.140625" customWidth="1"/>
    <col min="7683" max="7683" width="13.28515625" customWidth="1"/>
    <col min="7684" max="7684" width="14.85546875" bestFit="1" customWidth="1"/>
    <col min="7685" max="7685" width="10.5703125" customWidth="1"/>
    <col min="7686" max="7686" width="9.7109375" customWidth="1"/>
    <col min="7687" max="7687" width="9.140625" customWidth="1"/>
    <col min="7688" max="7699" width="10" customWidth="1"/>
    <col min="7700" max="7700" width="10.42578125" customWidth="1"/>
    <col min="7701" max="7701" width="10.28515625" bestFit="1" customWidth="1"/>
    <col min="7702" max="7702" width="7.5703125" customWidth="1"/>
    <col min="7937" max="7937" width="5.28515625" customWidth="1"/>
    <col min="7938" max="7938" width="26.140625" customWidth="1"/>
    <col min="7939" max="7939" width="13.28515625" customWidth="1"/>
    <col min="7940" max="7940" width="14.85546875" bestFit="1" customWidth="1"/>
    <col min="7941" max="7941" width="10.5703125" customWidth="1"/>
    <col min="7942" max="7942" width="9.7109375" customWidth="1"/>
    <col min="7943" max="7943" width="9.140625" customWidth="1"/>
    <col min="7944" max="7955" width="10" customWidth="1"/>
    <col min="7956" max="7956" width="10.42578125" customWidth="1"/>
    <col min="7957" max="7957" width="10.28515625" bestFit="1" customWidth="1"/>
    <col min="7958" max="7958" width="7.5703125" customWidth="1"/>
    <col min="8193" max="8193" width="5.28515625" customWidth="1"/>
    <col min="8194" max="8194" width="26.140625" customWidth="1"/>
    <col min="8195" max="8195" width="13.28515625" customWidth="1"/>
    <col min="8196" max="8196" width="14.85546875" bestFit="1" customWidth="1"/>
    <col min="8197" max="8197" width="10.5703125" customWidth="1"/>
    <col min="8198" max="8198" width="9.7109375" customWidth="1"/>
    <col min="8199" max="8199" width="9.140625" customWidth="1"/>
    <col min="8200" max="8211" width="10" customWidth="1"/>
    <col min="8212" max="8212" width="10.42578125" customWidth="1"/>
    <col min="8213" max="8213" width="10.28515625" bestFit="1" customWidth="1"/>
    <col min="8214" max="8214" width="7.5703125" customWidth="1"/>
    <col min="8449" max="8449" width="5.28515625" customWidth="1"/>
    <col min="8450" max="8450" width="26.140625" customWidth="1"/>
    <col min="8451" max="8451" width="13.28515625" customWidth="1"/>
    <col min="8452" max="8452" width="14.85546875" bestFit="1" customWidth="1"/>
    <col min="8453" max="8453" width="10.5703125" customWidth="1"/>
    <col min="8454" max="8454" width="9.7109375" customWidth="1"/>
    <col min="8455" max="8455" width="9.140625" customWidth="1"/>
    <col min="8456" max="8467" width="10" customWidth="1"/>
    <col min="8468" max="8468" width="10.42578125" customWidth="1"/>
    <col min="8469" max="8469" width="10.28515625" bestFit="1" customWidth="1"/>
    <col min="8470" max="8470" width="7.5703125" customWidth="1"/>
    <col min="8705" max="8705" width="5.28515625" customWidth="1"/>
    <col min="8706" max="8706" width="26.140625" customWidth="1"/>
    <col min="8707" max="8707" width="13.28515625" customWidth="1"/>
    <col min="8708" max="8708" width="14.85546875" bestFit="1" customWidth="1"/>
    <col min="8709" max="8709" width="10.5703125" customWidth="1"/>
    <col min="8710" max="8710" width="9.7109375" customWidth="1"/>
    <col min="8711" max="8711" width="9.140625" customWidth="1"/>
    <col min="8712" max="8723" width="10" customWidth="1"/>
    <col min="8724" max="8724" width="10.42578125" customWidth="1"/>
    <col min="8725" max="8725" width="10.28515625" bestFit="1" customWidth="1"/>
    <col min="8726" max="8726" width="7.5703125" customWidth="1"/>
    <col min="8961" max="8961" width="5.28515625" customWidth="1"/>
    <col min="8962" max="8962" width="26.140625" customWidth="1"/>
    <col min="8963" max="8963" width="13.28515625" customWidth="1"/>
    <col min="8964" max="8964" width="14.85546875" bestFit="1" customWidth="1"/>
    <col min="8965" max="8965" width="10.5703125" customWidth="1"/>
    <col min="8966" max="8966" width="9.7109375" customWidth="1"/>
    <col min="8967" max="8967" width="9.140625" customWidth="1"/>
    <col min="8968" max="8979" width="10" customWidth="1"/>
    <col min="8980" max="8980" width="10.42578125" customWidth="1"/>
    <col min="8981" max="8981" width="10.28515625" bestFit="1" customWidth="1"/>
    <col min="8982" max="8982" width="7.5703125" customWidth="1"/>
    <col min="9217" max="9217" width="5.28515625" customWidth="1"/>
    <col min="9218" max="9218" width="26.140625" customWidth="1"/>
    <col min="9219" max="9219" width="13.28515625" customWidth="1"/>
    <col min="9220" max="9220" width="14.85546875" bestFit="1" customWidth="1"/>
    <col min="9221" max="9221" width="10.5703125" customWidth="1"/>
    <col min="9222" max="9222" width="9.7109375" customWidth="1"/>
    <col min="9223" max="9223" width="9.140625" customWidth="1"/>
    <col min="9224" max="9235" width="10" customWidth="1"/>
    <col min="9236" max="9236" width="10.42578125" customWidth="1"/>
    <col min="9237" max="9237" width="10.28515625" bestFit="1" customWidth="1"/>
    <col min="9238" max="9238" width="7.5703125" customWidth="1"/>
    <col min="9473" max="9473" width="5.28515625" customWidth="1"/>
    <col min="9474" max="9474" width="26.140625" customWidth="1"/>
    <col min="9475" max="9475" width="13.28515625" customWidth="1"/>
    <col min="9476" max="9476" width="14.85546875" bestFit="1" customWidth="1"/>
    <col min="9477" max="9477" width="10.5703125" customWidth="1"/>
    <col min="9478" max="9478" width="9.7109375" customWidth="1"/>
    <col min="9479" max="9479" width="9.140625" customWidth="1"/>
    <col min="9480" max="9491" width="10" customWidth="1"/>
    <col min="9492" max="9492" width="10.42578125" customWidth="1"/>
    <col min="9493" max="9493" width="10.28515625" bestFit="1" customWidth="1"/>
    <col min="9494" max="9494" width="7.5703125" customWidth="1"/>
    <col min="9729" max="9729" width="5.28515625" customWidth="1"/>
    <col min="9730" max="9730" width="26.140625" customWidth="1"/>
    <col min="9731" max="9731" width="13.28515625" customWidth="1"/>
    <col min="9732" max="9732" width="14.85546875" bestFit="1" customWidth="1"/>
    <col min="9733" max="9733" width="10.5703125" customWidth="1"/>
    <col min="9734" max="9734" width="9.7109375" customWidth="1"/>
    <col min="9735" max="9735" width="9.140625" customWidth="1"/>
    <col min="9736" max="9747" width="10" customWidth="1"/>
    <col min="9748" max="9748" width="10.42578125" customWidth="1"/>
    <col min="9749" max="9749" width="10.28515625" bestFit="1" customWidth="1"/>
    <col min="9750" max="9750" width="7.5703125" customWidth="1"/>
    <col min="9985" max="9985" width="5.28515625" customWidth="1"/>
    <col min="9986" max="9986" width="26.140625" customWidth="1"/>
    <col min="9987" max="9987" width="13.28515625" customWidth="1"/>
    <col min="9988" max="9988" width="14.85546875" bestFit="1" customWidth="1"/>
    <col min="9989" max="9989" width="10.5703125" customWidth="1"/>
    <col min="9990" max="9990" width="9.7109375" customWidth="1"/>
    <col min="9991" max="9991" width="9.140625" customWidth="1"/>
    <col min="9992" max="10003" width="10" customWidth="1"/>
    <col min="10004" max="10004" width="10.42578125" customWidth="1"/>
    <col min="10005" max="10005" width="10.28515625" bestFit="1" customWidth="1"/>
    <col min="10006" max="10006" width="7.5703125" customWidth="1"/>
    <col min="10241" max="10241" width="5.28515625" customWidth="1"/>
    <col min="10242" max="10242" width="26.140625" customWidth="1"/>
    <col min="10243" max="10243" width="13.28515625" customWidth="1"/>
    <col min="10244" max="10244" width="14.85546875" bestFit="1" customWidth="1"/>
    <col min="10245" max="10245" width="10.5703125" customWidth="1"/>
    <col min="10246" max="10246" width="9.7109375" customWidth="1"/>
    <col min="10247" max="10247" width="9.140625" customWidth="1"/>
    <col min="10248" max="10259" width="10" customWidth="1"/>
    <col min="10260" max="10260" width="10.42578125" customWidth="1"/>
    <col min="10261" max="10261" width="10.28515625" bestFit="1" customWidth="1"/>
    <col min="10262" max="10262" width="7.5703125" customWidth="1"/>
    <col min="10497" max="10497" width="5.28515625" customWidth="1"/>
    <col min="10498" max="10498" width="26.140625" customWidth="1"/>
    <col min="10499" max="10499" width="13.28515625" customWidth="1"/>
    <col min="10500" max="10500" width="14.85546875" bestFit="1" customWidth="1"/>
    <col min="10501" max="10501" width="10.5703125" customWidth="1"/>
    <col min="10502" max="10502" width="9.7109375" customWidth="1"/>
    <col min="10503" max="10503" width="9.140625" customWidth="1"/>
    <col min="10504" max="10515" width="10" customWidth="1"/>
    <col min="10516" max="10516" width="10.42578125" customWidth="1"/>
    <col min="10517" max="10517" width="10.28515625" bestFit="1" customWidth="1"/>
    <col min="10518" max="10518" width="7.5703125" customWidth="1"/>
    <col min="10753" max="10753" width="5.28515625" customWidth="1"/>
    <col min="10754" max="10754" width="26.140625" customWidth="1"/>
    <col min="10755" max="10755" width="13.28515625" customWidth="1"/>
    <col min="10756" max="10756" width="14.85546875" bestFit="1" customWidth="1"/>
    <col min="10757" max="10757" width="10.5703125" customWidth="1"/>
    <col min="10758" max="10758" width="9.7109375" customWidth="1"/>
    <col min="10759" max="10759" width="9.140625" customWidth="1"/>
    <col min="10760" max="10771" width="10" customWidth="1"/>
    <col min="10772" max="10772" width="10.42578125" customWidth="1"/>
    <col min="10773" max="10773" width="10.28515625" bestFit="1" customWidth="1"/>
    <col min="10774" max="10774" width="7.5703125" customWidth="1"/>
    <col min="11009" max="11009" width="5.28515625" customWidth="1"/>
    <col min="11010" max="11010" width="26.140625" customWidth="1"/>
    <col min="11011" max="11011" width="13.28515625" customWidth="1"/>
    <col min="11012" max="11012" width="14.85546875" bestFit="1" customWidth="1"/>
    <col min="11013" max="11013" width="10.5703125" customWidth="1"/>
    <col min="11014" max="11014" width="9.7109375" customWidth="1"/>
    <col min="11015" max="11015" width="9.140625" customWidth="1"/>
    <col min="11016" max="11027" width="10" customWidth="1"/>
    <col min="11028" max="11028" width="10.42578125" customWidth="1"/>
    <col min="11029" max="11029" width="10.28515625" bestFit="1" customWidth="1"/>
    <col min="11030" max="11030" width="7.5703125" customWidth="1"/>
    <col min="11265" max="11265" width="5.28515625" customWidth="1"/>
    <col min="11266" max="11266" width="26.140625" customWidth="1"/>
    <col min="11267" max="11267" width="13.28515625" customWidth="1"/>
    <col min="11268" max="11268" width="14.85546875" bestFit="1" customWidth="1"/>
    <col min="11269" max="11269" width="10.5703125" customWidth="1"/>
    <col min="11270" max="11270" width="9.7109375" customWidth="1"/>
    <col min="11271" max="11271" width="9.140625" customWidth="1"/>
    <col min="11272" max="11283" width="10" customWidth="1"/>
    <col min="11284" max="11284" width="10.42578125" customWidth="1"/>
    <col min="11285" max="11285" width="10.28515625" bestFit="1" customWidth="1"/>
    <col min="11286" max="11286" width="7.5703125" customWidth="1"/>
    <col min="11521" max="11521" width="5.28515625" customWidth="1"/>
    <col min="11522" max="11522" width="26.140625" customWidth="1"/>
    <col min="11523" max="11523" width="13.28515625" customWidth="1"/>
    <col min="11524" max="11524" width="14.85546875" bestFit="1" customWidth="1"/>
    <col min="11525" max="11525" width="10.5703125" customWidth="1"/>
    <col min="11526" max="11526" width="9.7109375" customWidth="1"/>
    <col min="11527" max="11527" width="9.140625" customWidth="1"/>
    <col min="11528" max="11539" width="10" customWidth="1"/>
    <col min="11540" max="11540" width="10.42578125" customWidth="1"/>
    <col min="11541" max="11541" width="10.28515625" bestFit="1" customWidth="1"/>
    <col min="11542" max="11542" width="7.5703125" customWidth="1"/>
    <col min="11777" max="11777" width="5.28515625" customWidth="1"/>
    <col min="11778" max="11778" width="26.140625" customWidth="1"/>
    <col min="11779" max="11779" width="13.28515625" customWidth="1"/>
    <col min="11780" max="11780" width="14.85546875" bestFit="1" customWidth="1"/>
    <col min="11781" max="11781" width="10.5703125" customWidth="1"/>
    <col min="11782" max="11782" width="9.7109375" customWidth="1"/>
    <col min="11783" max="11783" width="9.140625" customWidth="1"/>
    <col min="11784" max="11795" width="10" customWidth="1"/>
    <col min="11796" max="11796" width="10.42578125" customWidth="1"/>
    <col min="11797" max="11797" width="10.28515625" bestFit="1" customWidth="1"/>
    <col min="11798" max="11798" width="7.5703125" customWidth="1"/>
    <col min="12033" max="12033" width="5.28515625" customWidth="1"/>
    <col min="12034" max="12034" width="26.140625" customWidth="1"/>
    <col min="12035" max="12035" width="13.28515625" customWidth="1"/>
    <col min="12036" max="12036" width="14.85546875" bestFit="1" customWidth="1"/>
    <col min="12037" max="12037" width="10.5703125" customWidth="1"/>
    <col min="12038" max="12038" width="9.7109375" customWidth="1"/>
    <col min="12039" max="12039" width="9.140625" customWidth="1"/>
    <col min="12040" max="12051" width="10" customWidth="1"/>
    <col min="12052" max="12052" width="10.42578125" customWidth="1"/>
    <col min="12053" max="12053" width="10.28515625" bestFit="1" customWidth="1"/>
    <col min="12054" max="12054" width="7.5703125" customWidth="1"/>
    <col min="12289" max="12289" width="5.28515625" customWidth="1"/>
    <col min="12290" max="12290" width="26.140625" customWidth="1"/>
    <col min="12291" max="12291" width="13.28515625" customWidth="1"/>
    <col min="12292" max="12292" width="14.85546875" bestFit="1" customWidth="1"/>
    <col min="12293" max="12293" width="10.5703125" customWidth="1"/>
    <col min="12294" max="12294" width="9.7109375" customWidth="1"/>
    <col min="12295" max="12295" width="9.140625" customWidth="1"/>
    <col min="12296" max="12307" width="10" customWidth="1"/>
    <col min="12308" max="12308" width="10.42578125" customWidth="1"/>
    <col min="12309" max="12309" width="10.28515625" bestFit="1" customWidth="1"/>
    <col min="12310" max="12310" width="7.5703125" customWidth="1"/>
    <col min="12545" max="12545" width="5.28515625" customWidth="1"/>
    <col min="12546" max="12546" width="26.140625" customWidth="1"/>
    <col min="12547" max="12547" width="13.28515625" customWidth="1"/>
    <col min="12548" max="12548" width="14.85546875" bestFit="1" customWidth="1"/>
    <col min="12549" max="12549" width="10.5703125" customWidth="1"/>
    <col min="12550" max="12550" width="9.7109375" customWidth="1"/>
    <col min="12551" max="12551" width="9.140625" customWidth="1"/>
    <col min="12552" max="12563" width="10" customWidth="1"/>
    <col min="12564" max="12564" width="10.42578125" customWidth="1"/>
    <col min="12565" max="12565" width="10.28515625" bestFit="1" customWidth="1"/>
    <col min="12566" max="12566" width="7.5703125" customWidth="1"/>
    <col min="12801" max="12801" width="5.28515625" customWidth="1"/>
    <col min="12802" max="12802" width="26.140625" customWidth="1"/>
    <col min="12803" max="12803" width="13.28515625" customWidth="1"/>
    <col min="12804" max="12804" width="14.85546875" bestFit="1" customWidth="1"/>
    <col min="12805" max="12805" width="10.5703125" customWidth="1"/>
    <col min="12806" max="12806" width="9.7109375" customWidth="1"/>
    <col min="12807" max="12807" width="9.140625" customWidth="1"/>
    <col min="12808" max="12819" width="10" customWidth="1"/>
    <col min="12820" max="12820" width="10.42578125" customWidth="1"/>
    <col min="12821" max="12821" width="10.28515625" bestFit="1" customWidth="1"/>
    <col min="12822" max="12822" width="7.5703125" customWidth="1"/>
    <col min="13057" max="13057" width="5.28515625" customWidth="1"/>
    <col min="13058" max="13058" width="26.140625" customWidth="1"/>
    <col min="13059" max="13059" width="13.28515625" customWidth="1"/>
    <col min="13060" max="13060" width="14.85546875" bestFit="1" customWidth="1"/>
    <col min="13061" max="13061" width="10.5703125" customWidth="1"/>
    <col min="13062" max="13062" width="9.7109375" customWidth="1"/>
    <col min="13063" max="13063" width="9.140625" customWidth="1"/>
    <col min="13064" max="13075" width="10" customWidth="1"/>
    <col min="13076" max="13076" width="10.42578125" customWidth="1"/>
    <col min="13077" max="13077" width="10.28515625" bestFit="1" customWidth="1"/>
    <col min="13078" max="13078" width="7.5703125" customWidth="1"/>
    <col min="13313" max="13313" width="5.28515625" customWidth="1"/>
    <col min="13314" max="13314" width="26.140625" customWidth="1"/>
    <col min="13315" max="13315" width="13.28515625" customWidth="1"/>
    <col min="13316" max="13316" width="14.85546875" bestFit="1" customWidth="1"/>
    <col min="13317" max="13317" width="10.5703125" customWidth="1"/>
    <col min="13318" max="13318" width="9.7109375" customWidth="1"/>
    <col min="13319" max="13319" width="9.140625" customWidth="1"/>
    <col min="13320" max="13331" width="10" customWidth="1"/>
    <col min="13332" max="13332" width="10.42578125" customWidth="1"/>
    <col min="13333" max="13333" width="10.28515625" bestFit="1" customWidth="1"/>
    <col min="13334" max="13334" width="7.5703125" customWidth="1"/>
    <col min="13569" max="13569" width="5.28515625" customWidth="1"/>
    <col min="13570" max="13570" width="26.140625" customWidth="1"/>
    <col min="13571" max="13571" width="13.28515625" customWidth="1"/>
    <col min="13572" max="13572" width="14.85546875" bestFit="1" customWidth="1"/>
    <col min="13573" max="13573" width="10.5703125" customWidth="1"/>
    <col min="13574" max="13574" width="9.7109375" customWidth="1"/>
    <col min="13575" max="13575" width="9.140625" customWidth="1"/>
    <col min="13576" max="13587" width="10" customWidth="1"/>
    <col min="13588" max="13588" width="10.42578125" customWidth="1"/>
    <col min="13589" max="13589" width="10.28515625" bestFit="1" customWidth="1"/>
    <col min="13590" max="13590" width="7.5703125" customWidth="1"/>
    <col min="13825" max="13825" width="5.28515625" customWidth="1"/>
    <col min="13826" max="13826" width="26.140625" customWidth="1"/>
    <col min="13827" max="13827" width="13.28515625" customWidth="1"/>
    <col min="13828" max="13828" width="14.85546875" bestFit="1" customWidth="1"/>
    <col min="13829" max="13829" width="10.5703125" customWidth="1"/>
    <col min="13830" max="13830" width="9.7109375" customWidth="1"/>
    <col min="13831" max="13831" width="9.140625" customWidth="1"/>
    <col min="13832" max="13843" width="10" customWidth="1"/>
    <col min="13844" max="13844" width="10.42578125" customWidth="1"/>
    <col min="13845" max="13845" width="10.28515625" bestFit="1" customWidth="1"/>
    <col min="13846" max="13846" width="7.5703125" customWidth="1"/>
    <col min="14081" max="14081" width="5.28515625" customWidth="1"/>
    <col min="14082" max="14082" width="26.140625" customWidth="1"/>
    <col min="14083" max="14083" width="13.28515625" customWidth="1"/>
    <col min="14084" max="14084" width="14.85546875" bestFit="1" customWidth="1"/>
    <col min="14085" max="14085" width="10.5703125" customWidth="1"/>
    <col min="14086" max="14086" width="9.7109375" customWidth="1"/>
    <col min="14087" max="14087" width="9.140625" customWidth="1"/>
    <col min="14088" max="14099" width="10" customWidth="1"/>
    <col min="14100" max="14100" width="10.42578125" customWidth="1"/>
    <col min="14101" max="14101" width="10.28515625" bestFit="1" customWidth="1"/>
    <col min="14102" max="14102" width="7.5703125" customWidth="1"/>
    <col min="14337" max="14337" width="5.28515625" customWidth="1"/>
    <col min="14338" max="14338" width="26.140625" customWidth="1"/>
    <col min="14339" max="14339" width="13.28515625" customWidth="1"/>
    <col min="14340" max="14340" width="14.85546875" bestFit="1" customWidth="1"/>
    <col min="14341" max="14341" width="10.5703125" customWidth="1"/>
    <col min="14342" max="14342" width="9.7109375" customWidth="1"/>
    <col min="14343" max="14343" width="9.140625" customWidth="1"/>
    <col min="14344" max="14355" width="10" customWidth="1"/>
    <col min="14356" max="14356" width="10.42578125" customWidth="1"/>
    <col min="14357" max="14357" width="10.28515625" bestFit="1" customWidth="1"/>
    <col min="14358" max="14358" width="7.5703125" customWidth="1"/>
    <col min="14593" max="14593" width="5.28515625" customWidth="1"/>
    <col min="14594" max="14594" width="26.140625" customWidth="1"/>
    <col min="14595" max="14595" width="13.28515625" customWidth="1"/>
    <col min="14596" max="14596" width="14.85546875" bestFit="1" customWidth="1"/>
    <col min="14597" max="14597" width="10.5703125" customWidth="1"/>
    <col min="14598" max="14598" width="9.7109375" customWidth="1"/>
    <col min="14599" max="14599" width="9.140625" customWidth="1"/>
    <col min="14600" max="14611" width="10" customWidth="1"/>
    <col min="14612" max="14612" width="10.42578125" customWidth="1"/>
    <col min="14613" max="14613" width="10.28515625" bestFit="1" customWidth="1"/>
    <col min="14614" max="14614" width="7.5703125" customWidth="1"/>
    <col min="14849" max="14849" width="5.28515625" customWidth="1"/>
    <col min="14850" max="14850" width="26.140625" customWidth="1"/>
    <col min="14851" max="14851" width="13.28515625" customWidth="1"/>
    <col min="14852" max="14852" width="14.85546875" bestFit="1" customWidth="1"/>
    <col min="14853" max="14853" width="10.5703125" customWidth="1"/>
    <col min="14854" max="14854" width="9.7109375" customWidth="1"/>
    <col min="14855" max="14855" width="9.140625" customWidth="1"/>
    <col min="14856" max="14867" width="10" customWidth="1"/>
    <col min="14868" max="14868" width="10.42578125" customWidth="1"/>
    <col min="14869" max="14869" width="10.28515625" bestFit="1" customWidth="1"/>
    <col min="14870" max="14870" width="7.5703125" customWidth="1"/>
    <col min="15105" max="15105" width="5.28515625" customWidth="1"/>
    <col min="15106" max="15106" width="26.140625" customWidth="1"/>
    <col min="15107" max="15107" width="13.28515625" customWidth="1"/>
    <col min="15108" max="15108" width="14.85546875" bestFit="1" customWidth="1"/>
    <col min="15109" max="15109" width="10.5703125" customWidth="1"/>
    <col min="15110" max="15110" width="9.7109375" customWidth="1"/>
    <col min="15111" max="15111" width="9.140625" customWidth="1"/>
    <col min="15112" max="15123" width="10" customWidth="1"/>
    <col min="15124" max="15124" width="10.42578125" customWidth="1"/>
    <col min="15125" max="15125" width="10.28515625" bestFit="1" customWidth="1"/>
    <col min="15126" max="15126" width="7.5703125" customWidth="1"/>
    <col min="15361" max="15361" width="5.28515625" customWidth="1"/>
    <col min="15362" max="15362" width="26.140625" customWidth="1"/>
    <col min="15363" max="15363" width="13.28515625" customWidth="1"/>
    <col min="15364" max="15364" width="14.85546875" bestFit="1" customWidth="1"/>
    <col min="15365" max="15365" width="10.5703125" customWidth="1"/>
    <col min="15366" max="15366" width="9.7109375" customWidth="1"/>
    <col min="15367" max="15367" width="9.140625" customWidth="1"/>
    <col min="15368" max="15379" width="10" customWidth="1"/>
    <col min="15380" max="15380" width="10.42578125" customWidth="1"/>
    <col min="15381" max="15381" width="10.28515625" bestFit="1" customWidth="1"/>
    <col min="15382" max="15382" width="7.5703125" customWidth="1"/>
    <col min="15617" max="15617" width="5.28515625" customWidth="1"/>
    <col min="15618" max="15618" width="26.140625" customWidth="1"/>
    <col min="15619" max="15619" width="13.28515625" customWidth="1"/>
    <col min="15620" max="15620" width="14.85546875" bestFit="1" customWidth="1"/>
    <col min="15621" max="15621" width="10.5703125" customWidth="1"/>
    <col min="15622" max="15622" width="9.7109375" customWidth="1"/>
    <col min="15623" max="15623" width="9.140625" customWidth="1"/>
    <col min="15624" max="15635" width="10" customWidth="1"/>
    <col min="15636" max="15636" width="10.42578125" customWidth="1"/>
    <col min="15637" max="15637" width="10.28515625" bestFit="1" customWidth="1"/>
    <col min="15638" max="15638" width="7.5703125" customWidth="1"/>
    <col min="15873" max="15873" width="5.28515625" customWidth="1"/>
    <col min="15874" max="15874" width="26.140625" customWidth="1"/>
    <col min="15875" max="15875" width="13.28515625" customWidth="1"/>
    <col min="15876" max="15876" width="14.85546875" bestFit="1" customWidth="1"/>
    <col min="15877" max="15877" width="10.5703125" customWidth="1"/>
    <col min="15878" max="15878" width="9.7109375" customWidth="1"/>
    <col min="15879" max="15879" width="9.140625" customWidth="1"/>
    <col min="15880" max="15891" width="10" customWidth="1"/>
    <col min="15892" max="15892" width="10.42578125" customWidth="1"/>
    <col min="15893" max="15893" width="10.28515625" bestFit="1" customWidth="1"/>
    <col min="15894" max="15894" width="7.5703125" customWidth="1"/>
    <col min="16129" max="16129" width="5.28515625" customWidth="1"/>
    <col min="16130" max="16130" width="26.140625" customWidth="1"/>
    <col min="16131" max="16131" width="13.28515625" customWidth="1"/>
    <col min="16132" max="16132" width="14.85546875" bestFit="1" customWidth="1"/>
    <col min="16133" max="16133" width="10.5703125" customWidth="1"/>
    <col min="16134" max="16134" width="9.7109375" customWidth="1"/>
    <col min="16135" max="16135" width="9.140625" customWidth="1"/>
    <col min="16136" max="16147" width="10" customWidth="1"/>
    <col min="16148" max="16148" width="10.42578125" customWidth="1"/>
    <col min="16149" max="16149" width="10.28515625" bestFit="1" customWidth="1"/>
    <col min="16150" max="16150" width="7.5703125" customWidth="1"/>
  </cols>
  <sheetData>
    <row r="1" spans="1:22" ht="46.5" customHeight="1" x14ac:dyDescent="0.25">
      <c r="A1" s="387" t="s">
        <v>536</v>
      </c>
      <c r="B1" s="387"/>
      <c r="C1" s="387"/>
      <c r="D1" s="387"/>
      <c r="E1" s="387"/>
      <c r="F1" s="18"/>
      <c r="G1" s="18"/>
      <c r="H1" s="18"/>
      <c r="I1" s="18"/>
      <c r="J1" s="18"/>
      <c r="K1" s="18"/>
      <c r="L1" s="18"/>
      <c r="M1" s="18"/>
      <c r="N1" s="18"/>
      <c r="O1" s="18"/>
      <c r="P1" s="18"/>
      <c r="Q1" s="18"/>
      <c r="R1" s="18"/>
      <c r="S1" s="18"/>
      <c r="T1" s="5"/>
      <c r="U1" s="5"/>
      <c r="V1" s="5"/>
    </row>
    <row r="2" spans="1:22" ht="7.5" customHeight="1" x14ac:dyDescent="0.3">
      <c r="A2" s="177"/>
      <c r="B2" s="177"/>
      <c r="C2" s="18"/>
      <c r="D2" s="5"/>
      <c r="E2" s="18"/>
      <c r="F2" s="18"/>
      <c r="G2" s="18"/>
      <c r="H2" s="18"/>
      <c r="I2" s="18"/>
      <c r="J2" s="18"/>
      <c r="K2" s="18"/>
      <c r="L2" s="18"/>
      <c r="M2" s="18"/>
      <c r="N2" s="18"/>
      <c r="O2" s="18"/>
      <c r="P2" s="18"/>
      <c r="Q2" s="18"/>
      <c r="R2" s="18"/>
      <c r="S2" s="18"/>
      <c r="T2" s="5"/>
      <c r="U2" s="5"/>
      <c r="V2" s="5"/>
    </row>
    <row r="3" spans="1:22" ht="21.75" customHeight="1" x14ac:dyDescent="0.3">
      <c r="A3" s="388" t="s">
        <v>405</v>
      </c>
      <c r="B3" s="388"/>
      <c r="C3" s="388"/>
      <c r="D3" s="388"/>
      <c r="E3" s="388"/>
      <c r="F3" s="388"/>
      <c r="G3" s="388"/>
      <c r="H3" s="388"/>
      <c r="I3" s="388"/>
      <c r="J3" s="388"/>
      <c r="K3" s="388"/>
      <c r="L3" s="388"/>
      <c r="M3" s="388"/>
      <c r="N3" s="388"/>
      <c r="O3" s="388"/>
      <c r="P3" s="388"/>
      <c r="Q3" s="388"/>
      <c r="R3" s="388"/>
      <c r="S3" s="388"/>
      <c r="T3" s="388"/>
      <c r="U3" s="388"/>
      <c r="V3" s="388"/>
    </row>
    <row r="4" spans="1:22" ht="7.5" customHeight="1" x14ac:dyDescent="0.35">
      <c r="A4" s="389"/>
      <c r="B4" s="389"/>
      <c r="C4" s="389"/>
      <c r="D4" s="389"/>
      <c r="E4" s="389"/>
      <c r="F4" s="389"/>
      <c r="G4" s="389"/>
      <c r="H4" s="389"/>
      <c r="I4" s="389"/>
      <c r="J4" s="389"/>
      <c r="K4" s="389"/>
      <c r="L4" s="389"/>
      <c r="M4" s="389"/>
      <c r="N4" s="389"/>
      <c r="O4" s="389"/>
      <c r="P4" s="389"/>
      <c r="Q4" s="389"/>
      <c r="R4" s="389"/>
      <c r="S4" s="389"/>
      <c r="T4" s="389"/>
      <c r="U4" s="389"/>
      <c r="V4" s="389"/>
    </row>
    <row r="5" spans="1:22" s="1" customFormat="1" ht="21.75" customHeight="1" x14ac:dyDescent="0.25">
      <c r="A5" s="390" t="s">
        <v>0</v>
      </c>
      <c r="B5" s="390" t="s">
        <v>1</v>
      </c>
      <c r="C5" s="396" t="s">
        <v>17</v>
      </c>
      <c r="D5" s="380" t="s">
        <v>2</v>
      </c>
      <c r="E5" s="381"/>
      <c r="F5" s="381"/>
      <c r="G5" s="381"/>
      <c r="H5" s="381"/>
      <c r="I5" s="381"/>
      <c r="J5" s="381"/>
      <c r="K5" s="381"/>
      <c r="L5" s="381"/>
      <c r="M5" s="381"/>
      <c r="N5" s="381"/>
      <c r="O5" s="381"/>
      <c r="P5" s="381"/>
      <c r="Q5" s="381"/>
      <c r="R5" s="381"/>
      <c r="S5" s="381"/>
      <c r="T5" s="399"/>
      <c r="U5" s="400" t="s">
        <v>3</v>
      </c>
      <c r="V5" s="393" t="s">
        <v>4</v>
      </c>
    </row>
    <row r="6" spans="1:22" s="1" customFormat="1" ht="36.75" customHeight="1" x14ac:dyDescent="0.25">
      <c r="A6" s="391"/>
      <c r="B6" s="391"/>
      <c r="C6" s="397"/>
      <c r="D6" s="379" t="s">
        <v>293</v>
      </c>
      <c r="E6" s="379"/>
      <c r="F6" s="379"/>
      <c r="G6" s="379"/>
      <c r="H6" s="380" t="s">
        <v>294</v>
      </c>
      <c r="I6" s="381"/>
      <c r="J6" s="381"/>
      <c r="K6" s="381"/>
      <c r="L6" s="381"/>
      <c r="M6" s="381"/>
      <c r="N6" s="381"/>
      <c r="O6" s="381"/>
      <c r="P6" s="381"/>
      <c r="Q6" s="381"/>
      <c r="R6" s="381"/>
      <c r="S6" s="381"/>
      <c r="T6" s="403" t="s">
        <v>295</v>
      </c>
      <c r="U6" s="401"/>
      <c r="V6" s="394"/>
    </row>
    <row r="7" spans="1:22" s="1" customFormat="1" ht="51.95" customHeight="1" x14ac:dyDescent="0.25">
      <c r="A7" s="392"/>
      <c r="B7" s="392"/>
      <c r="C7" s="398"/>
      <c r="D7" s="180" t="s">
        <v>296</v>
      </c>
      <c r="E7" s="12" t="s">
        <v>308</v>
      </c>
      <c r="F7" s="178" t="s">
        <v>406</v>
      </c>
      <c r="G7" s="180" t="s">
        <v>297</v>
      </c>
      <c r="H7" s="180" t="s">
        <v>537</v>
      </c>
      <c r="I7" s="180" t="s">
        <v>538</v>
      </c>
      <c r="J7" s="180" t="s">
        <v>539</v>
      </c>
      <c r="K7" s="180" t="s">
        <v>540</v>
      </c>
      <c r="L7" s="180" t="s">
        <v>429</v>
      </c>
      <c r="M7" s="180" t="s">
        <v>541</v>
      </c>
      <c r="N7" s="180" t="s">
        <v>431</v>
      </c>
      <c r="O7" s="180" t="s">
        <v>432</v>
      </c>
      <c r="P7" s="180" t="s">
        <v>542</v>
      </c>
      <c r="Q7" s="180" t="s">
        <v>543</v>
      </c>
      <c r="R7" s="180" t="s">
        <v>544</v>
      </c>
      <c r="S7" s="180" t="s">
        <v>545</v>
      </c>
      <c r="T7" s="403"/>
      <c r="U7" s="402"/>
      <c r="V7" s="395"/>
    </row>
    <row r="8" spans="1:22" s="45" customFormat="1" ht="15.95" customHeight="1" x14ac:dyDescent="0.25">
      <c r="A8" s="21" t="s">
        <v>19</v>
      </c>
      <c r="B8" s="30" t="s">
        <v>311</v>
      </c>
      <c r="C8" s="9">
        <v>0.7</v>
      </c>
      <c r="D8" s="14">
        <v>0.03</v>
      </c>
      <c r="E8" s="14">
        <v>0.02</v>
      </c>
      <c r="F8" s="14">
        <v>0.04</v>
      </c>
      <c r="G8" s="14">
        <v>0.01</v>
      </c>
      <c r="H8" s="14">
        <v>0.01</v>
      </c>
      <c r="I8" s="14">
        <v>0.01</v>
      </c>
      <c r="J8" s="14">
        <v>0.01</v>
      </c>
      <c r="K8" s="14">
        <v>0.01</v>
      </c>
      <c r="L8" s="14">
        <v>0.03</v>
      </c>
      <c r="M8" s="14">
        <v>0.04</v>
      </c>
      <c r="N8" s="14">
        <v>0.02</v>
      </c>
      <c r="O8" s="14">
        <v>0.01</v>
      </c>
      <c r="P8" s="14">
        <v>0.01</v>
      </c>
      <c r="Q8" s="14">
        <v>0.03</v>
      </c>
      <c r="R8" s="14">
        <v>0.01</v>
      </c>
      <c r="S8" s="14">
        <v>0.01</v>
      </c>
      <c r="T8" s="14">
        <f t="shared" ref="T8:T36" si="0">SUM(D8:S8)</f>
        <v>0.30000000000000004</v>
      </c>
      <c r="U8" s="15">
        <f t="shared" ref="U8:U36" si="1">C8+T8</f>
        <v>1</v>
      </c>
      <c r="V8" s="4">
        <f>IF(U8&gt;=90%,50,IF(AND(80%&lt;=U8,U8&lt;90%),45,IF(AND(70%&lt;=U8,U8&lt;80%),40,IF(AND(60%&lt;=U8,U8&lt;70%),30,IF(AND(50%&lt;=U8,U8&lt;60%),25,IF(U8&lt;50%,0,""))))))</f>
        <v>50</v>
      </c>
    </row>
    <row r="9" spans="1:22" s="45" customFormat="1" ht="15.95" customHeight="1" x14ac:dyDescent="0.25">
      <c r="A9" s="21" t="s">
        <v>20</v>
      </c>
      <c r="B9" s="30" t="s">
        <v>312</v>
      </c>
      <c r="C9" s="9">
        <v>0.7</v>
      </c>
      <c r="D9" s="14">
        <v>0.02</v>
      </c>
      <c r="E9" s="14">
        <v>0.02</v>
      </c>
      <c r="F9" s="14">
        <v>0.04</v>
      </c>
      <c r="G9" s="14">
        <v>0.01</v>
      </c>
      <c r="H9" s="14">
        <v>0.01</v>
      </c>
      <c r="I9" s="14">
        <v>0.01</v>
      </c>
      <c r="J9" s="14">
        <v>0.01</v>
      </c>
      <c r="K9" s="14">
        <v>0.01</v>
      </c>
      <c r="L9" s="14"/>
      <c r="M9" s="14">
        <v>0.04</v>
      </c>
      <c r="N9" s="14">
        <v>0.02</v>
      </c>
      <c r="O9" s="14">
        <v>0.01</v>
      </c>
      <c r="P9" s="14">
        <v>0.01</v>
      </c>
      <c r="Q9" s="14">
        <v>0.03</v>
      </c>
      <c r="R9" s="14">
        <v>0.01</v>
      </c>
      <c r="S9" s="14">
        <v>0.01</v>
      </c>
      <c r="T9" s="14">
        <f t="shared" si="0"/>
        <v>0.26</v>
      </c>
      <c r="U9" s="15">
        <f t="shared" si="1"/>
        <v>0.96</v>
      </c>
      <c r="V9" s="4">
        <f t="shared" ref="V9:V36" si="2">IF(U9&gt;=90%,50,IF(AND(80%&lt;=U9,U9&lt;90%),45,IF(AND(70%&lt;=U9,U9&lt;80%),40,IF(AND(60%&lt;=U9,U9&lt;70%),30,IF(AND(50%&lt;=U9,U9&lt;60%),25,IF(U9&lt;50%,0,""))))))</f>
        <v>50</v>
      </c>
    </row>
    <row r="10" spans="1:22" s="45" customFormat="1" ht="15.95" customHeight="1" x14ac:dyDescent="0.25">
      <c r="A10" s="21" t="s">
        <v>21</v>
      </c>
      <c r="B10" s="30" t="s">
        <v>313</v>
      </c>
      <c r="C10" s="9">
        <v>0.7</v>
      </c>
      <c r="D10" s="14">
        <v>0.02</v>
      </c>
      <c r="E10" s="14">
        <v>0.01</v>
      </c>
      <c r="F10" s="14">
        <v>0.02</v>
      </c>
      <c r="G10" s="14">
        <v>0.01</v>
      </c>
      <c r="H10" s="14"/>
      <c r="I10" s="14">
        <v>0.01</v>
      </c>
      <c r="J10" s="14">
        <v>0.01</v>
      </c>
      <c r="K10" s="14"/>
      <c r="L10" s="14"/>
      <c r="M10" s="14">
        <v>0.04</v>
      </c>
      <c r="N10" s="14">
        <v>0.02</v>
      </c>
      <c r="O10" s="14">
        <v>0.01</v>
      </c>
      <c r="P10" s="14">
        <v>0.01</v>
      </c>
      <c r="Q10" s="14">
        <v>0.03</v>
      </c>
      <c r="R10" s="14">
        <v>0.01</v>
      </c>
      <c r="S10" s="14">
        <v>0.01</v>
      </c>
      <c r="T10" s="14">
        <f t="shared" si="0"/>
        <v>0.21000000000000002</v>
      </c>
      <c r="U10" s="15">
        <f t="shared" si="1"/>
        <v>0.90999999999999992</v>
      </c>
      <c r="V10" s="4">
        <f t="shared" si="2"/>
        <v>50</v>
      </c>
    </row>
    <row r="11" spans="1:22" s="45" customFormat="1" ht="15.95" customHeight="1" x14ac:dyDescent="0.25">
      <c r="A11" s="21" t="s">
        <v>22</v>
      </c>
      <c r="B11" s="30" t="s">
        <v>314</v>
      </c>
      <c r="C11" s="9">
        <v>0.7</v>
      </c>
      <c r="D11" s="14">
        <v>0.02</v>
      </c>
      <c r="E11" s="14">
        <v>0.01</v>
      </c>
      <c r="F11" s="14">
        <v>0.02</v>
      </c>
      <c r="G11" s="14">
        <v>0.01</v>
      </c>
      <c r="H11" s="14"/>
      <c r="I11" s="14"/>
      <c r="J11" s="14"/>
      <c r="K11" s="14"/>
      <c r="L11" s="14"/>
      <c r="M11" s="14">
        <v>0.04</v>
      </c>
      <c r="N11" s="14"/>
      <c r="O11" s="14"/>
      <c r="P11" s="14"/>
      <c r="Q11" s="14">
        <v>0.03</v>
      </c>
      <c r="R11" s="14">
        <v>0.01</v>
      </c>
      <c r="S11" s="14"/>
      <c r="T11" s="14">
        <f t="shared" si="0"/>
        <v>0.14000000000000001</v>
      </c>
      <c r="U11" s="15">
        <f t="shared" si="1"/>
        <v>0.84</v>
      </c>
      <c r="V11" s="4">
        <f t="shared" si="2"/>
        <v>45</v>
      </c>
    </row>
    <row r="12" spans="1:22" s="45" customFormat="1" ht="15.95" customHeight="1" x14ac:dyDescent="0.25">
      <c r="A12" s="21" t="s">
        <v>23</v>
      </c>
      <c r="B12" s="30" t="s">
        <v>315</v>
      </c>
      <c r="C12" s="9">
        <v>0.7</v>
      </c>
      <c r="D12" s="14">
        <v>0.02</v>
      </c>
      <c r="E12" s="14">
        <v>0.01</v>
      </c>
      <c r="F12" s="14">
        <v>0.02</v>
      </c>
      <c r="G12" s="14">
        <v>0.01</v>
      </c>
      <c r="H12" s="14"/>
      <c r="I12" s="14"/>
      <c r="J12" s="14"/>
      <c r="K12" s="14"/>
      <c r="L12" s="14"/>
      <c r="M12" s="14">
        <v>0.04</v>
      </c>
      <c r="N12" s="14"/>
      <c r="O12" s="14"/>
      <c r="P12" s="14"/>
      <c r="Q12" s="14">
        <v>0.03</v>
      </c>
      <c r="R12" s="14">
        <v>0.01</v>
      </c>
      <c r="S12" s="14"/>
      <c r="T12" s="14">
        <f t="shared" si="0"/>
        <v>0.14000000000000001</v>
      </c>
      <c r="U12" s="15">
        <f t="shared" si="1"/>
        <v>0.84</v>
      </c>
      <c r="V12" s="4">
        <f t="shared" si="2"/>
        <v>45</v>
      </c>
    </row>
    <row r="13" spans="1:22" s="45" customFormat="1" ht="15.95" customHeight="1" x14ac:dyDescent="0.25">
      <c r="A13" s="21" t="s">
        <v>24</v>
      </c>
      <c r="B13" s="30" t="s">
        <v>316</v>
      </c>
      <c r="C13" s="9">
        <v>0.7</v>
      </c>
      <c r="D13" s="14">
        <v>0.02</v>
      </c>
      <c r="E13" s="14">
        <v>0.01</v>
      </c>
      <c r="F13" s="14">
        <v>0.02</v>
      </c>
      <c r="G13" s="14">
        <v>0.01</v>
      </c>
      <c r="H13" s="14"/>
      <c r="I13" s="14"/>
      <c r="J13" s="14"/>
      <c r="K13" s="14">
        <v>0.01</v>
      </c>
      <c r="L13" s="14"/>
      <c r="M13" s="14">
        <v>0.04</v>
      </c>
      <c r="N13" s="14"/>
      <c r="O13" s="14"/>
      <c r="P13" s="14"/>
      <c r="Q13" s="14">
        <v>0.03</v>
      </c>
      <c r="R13" s="14">
        <v>0.01</v>
      </c>
      <c r="S13" s="14">
        <v>0.01</v>
      </c>
      <c r="T13" s="14">
        <f t="shared" si="0"/>
        <v>0.16000000000000003</v>
      </c>
      <c r="U13" s="15">
        <f t="shared" si="1"/>
        <v>0.86</v>
      </c>
      <c r="V13" s="4">
        <f t="shared" si="2"/>
        <v>45</v>
      </c>
    </row>
    <row r="14" spans="1:22" s="45" customFormat="1" ht="15.95" customHeight="1" x14ac:dyDescent="0.25">
      <c r="A14" s="21" t="s">
        <v>25</v>
      </c>
      <c r="B14" s="30" t="s">
        <v>317</v>
      </c>
      <c r="C14" s="9">
        <v>0.7</v>
      </c>
      <c r="D14" s="14">
        <v>0.02</v>
      </c>
      <c r="E14" s="14"/>
      <c r="F14" s="14">
        <v>0.04</v>
      </c>
      <c r="G14" s="14">
        <v>0.01</v>
      </c>
      <c r="H14" s="14"/>
      <c r="I14" s="14"/>
      <c r="J14" s="14"/>
      <c r="K14" s="14">
        <v>0.01</v>
      </c>
      <c r="L14" s="14"/>
      <c r="M14" s="14">
        <v>0.04</v>
      </c>
      <c r="N14" s="14"/>
      <c r="O14" s="14"/>
      <c r="P14" s="14"/>
      <c r="Q14" s="14">
        <v>0.03</v>
      </c>
      <c r="R14" s="14">
        <v>0.01</v>
      </c>
      <c r="S14" s="14">
        <v>0.01</v>
      </c>
      <c r="T14" s="14">
        <f t="shared" si="0"/>
        <v>0.17</v>
      </c>
      <c r="U14" s="15">
        <f t="shared" si="1"/>
        <v>0.87</v>
      </c>
      <c r="V14" s="4">
        <f t="shared" si="2"/>
        <v>45</v>
      </c>
    </row>
    <row r="15" spans="1:22" s="45" customFormat="1" ht="15.95" customHeight="1" x14ac:dyDescent="0.25">
      <c r="A15" s="21" t="s">
        <v>26</v>
      </c>
      <c r="B15" s="30" t="s">
        <v>318</v>
      </c>
      <c r="C15" s="9">
        <v>0.7</v>
      </c>
      <c r="D15" s="14"/>
      <c r="E15" s="14"/>
      <c r="F15" s="14">
        <v>0.02</v>
      </c>
      <c r="G15" s="14">
        <v>0.01</v>
      </c>
      <c r="H15" s="14"/>
      <c r="I15" s="14"/>
      <c r="J15" s="14"/>
      <c r="K15" s="14"/>
      <c r="L15" s="14"/>
      <c r="M15" s="14">
        <v>0.04</v>
      </c>
      <c r="N15" s="14"/>
      <c r="O15" s="14"/>
      <c r="P15" s="14"/>
      <c r="Q15" s="14">
        <v>0.03</v>
      </c>
      <c r="R15" s="14"/>
      <c r="S15" s="14"/>
      <c r="T15" s="14">
        <f t="shared" si="0"/>
        <v>0.1</v>
      </c>
      <c r="U15" s="15">
        <f t="shared" si="1"/>
        <v>0.79999999999999993</v>
      </c>
      <c r="V15" s="4">
        <f t="shared" si="2"/>
        <v>45</v>
      </c>
    </row>
    <row r="16" spans="1:22" s="45" customFormat="1" ht="15.95" customHeight="1" x14ac:dyDescent="0.25">
      <c r="A16" s="21" t="s">
        <v>27</v>
      </c>
      <c r="B16" s="30" t="s">
        <v>319</v>
      </c>
      <c r="C16" s="9">
        <v>0.7</v>
      </c>
      <c r="D16" s="14">
        <v>0.02</v>
      </c>
      <c r="E16" s="14"/>
      <c r="F16" s="14">
        <v>0.02</v>
      </c>
      <c r="G16" s="14">
        <v>0.01</v>
      </c>
      <c r="H16" s="14"/>
      <c r="I16" s="14"/>
      <c r="J16" s="14"/>
      <c r="K16" s="14"/>
      <c r="L16" s="14"/>
      <c r="M16" s="14">
        <v>0.04</v>
      </c>
      <c r="N16" s="14"/>
      <c r="O16" s="14"/>
      <c r="P16" s="14"/>
      <c r="Q16" s="14">
        <v>0.03</v>
      </c>
      <c r="R16" s="14"/>
      <c r="S16" s="14"/>
      <c r="T16" s="14">
        <f t="shared" si="0"/>
        <v>0.12</v>
      </c>
      <c r="U16" s="15">
        <f t="shared" si="1"/>
        <v>0.82</v>
      </c>
      <c r="V16" s="4">
        <f t="shared" si="2"/>
        <v>45</v>
      </c>
    </row>
    <row r="17" spans="1:22" s="45" customFormat="1" ht="15.95" customHeight="1" x14ac:dyDescent="0.25">
      <c r="A17" s="21">
        <v>10</v>
      </c>
      <c r="B17" s="30" t="s">
        <v>320</v>
      </c>
      <c r="C17" s="9">
        <v>0.7</v>
      </c>
      <c r="D17" s="14"/>
      <c r="E17" s="14"/>
      <c r="F17" s="14">
        <v>0.02</v>
      </c>
      <c r="G17" s="14">
        <v>0.01</v>
      </c>
      <c r="H17" s="14"/>
      <c r="I17" s="14"/>
      <c r="J17" s="14"/>
      <c r="K17" s="14"/>
      <c r="L17" s="14"/>
      <c r="M17" s="14">
        <v>0.04</v>
      </c>
      <c r="N17" s="14"/>
      <c r="O17" s="14"/>
      <c r="P17" s="14"/>
      <c r="Q17" s="14">
        <v>0.03</v>
      </c>
      <c r="R17" s="14"/>
      <c r="S17" s="14"/>
      <c r="T17" s="14">
        <f t="shared" si="0"/>
        <v>0.1</v>
      </c>
      <c r="U17" s="15">
        <f t="shared" si="1"/>
        <v>0.79999999999999993</v>
      </c>
      <c r="V17" s="4">
        <f t="shared" si="2"/>
        <v>45</v>
      </c>
    </row>
    <row r="18" spans="1:22" s="45" customFormat="1" ht="15.95" customHeight="1" x14ac:dyDescent="0.25">
      <c r="A18" s="21">
        <v>11</v>
      </c>
      <c r="B18" s="30" t="s">
        <v>321</v>
      </c>
      <c r="C18" s="9">
        <v>0.7</v>
      </c>
      <c r="D18" s="14">
        <v>0.02</v>
      </c>
      <c r="E18" s="14"/>
      <c r="F18" s="14">
        <v>0.02</v>
      </c>
      <c r="G18" s="14">
        <v>0.01</v>
      </c>
      <c r="H18" s="14"/>
      <c r="I18" s="14"/>
      <c r="J18" s="14"/>
      <c r="K18" s="14"/>
      <c r="L18" s="14"/>
      <c r="M18" s="14">
        <v>0.04</v>
      </c>
      <c r="N18" s="14">
        <v>0.02</v>
      </c>
      <c r="O18" s="14"/>
      <c r="P18" s="14"/>
      <c r="Q18" s="14">
        <v>0.03</v>
      </c>
      <c r="R18" s="14"/>
      <c r="S18" s="14"/>
      <c r="T18" s="14">
        <f t="shared" si="0"/>
        <v>0.14000000000000001</v>
      </c>
      <c r="U18" s="15">
        <f t="shared" si="1"/>
        <v>0.84</v>
      </c>
      <c r="V18" s="4">
        <f t="shared" si="2"/>
        <v>45</v>
      </c>
    </row>
    <row r="19" spans="1:22" s="45" customFormat="1" ht="15.95" customHeight="1" x14ac:dyDescent="0.25">
      <c r="A19" s="21">
        <v>12</v>
      </c>
      <c r="B19" s="31" t="s">
        <v>322</v>
      </c>
      <c r="C19" s="9">
        <v>0.7</v>
      </c>
      <c r="D19" s="14"/>
      <c r="E19" s="14"/>
      <c r="F19" s="14">
        <v>0.04</v>
      </c>
      <c r="G19" s="14">
        <v>0.01</v>
      </c>
      <c r="H19" s="14">
        <v>0.01</v>
      </c>
      <c r="I19" s="14"/>
      <c r="J19" s="14"/>
      <c r="K19" s="14"/>
      <c r="L19" s="14"/>
      <c r="M19" s="14">
        <v>0.04</v>
      </c>
      <c r="N19" s="14"/>
      <c r="O19" s="14"/>
      <c r="P19" s="14"/>
      <c r="Q19" s="14">
        <v>0.03</v>
      </c>
      <c r="R19" s="14"/>
      <c r="S19" s="14"/>
      <c r="T19" s="14">
        <f t="shared" si="0"/>
        <v>0.13</v>
      </c>
      <c r="U19" s="15">
        <f t="shared" si="1"/>
        <v>0.83</v>
      </c>
      <c r="V19" s="4">
        <f t="shared" si="2"/>
        <v>45</v>
      </c>
    </row>
    <row r="20" spans="1:22" s="45" customFormat="1" ht="15.95" customHeight="1" x14ac:dyDescent="0.25">
      <c r="A20" s="21">
        <v>13</v>
      </c>
      <c r="B20" s="31" t="s">
        <v>196</v>
      </c>
      <c r="C20" s="9">
        <v>0.7</v>
      </c>
      <c r="D20" s="14">
        <v>0.02</v>
      </c>
      <c r="E20" s="14"/>
      <c r="F20" s="14">
        <v>0.02</v>
      </c>
      <c r="G20" s="14">
        <v>0.01</v>
      </c>
      <c r="H20" s="14"/>
      <c r="I20" s="14"/>
      <c r="J20" s="14"/>
      <c r="K20" s="14"/>
      <c r="L20" s="14"/>
      <c r="M20" s="14">
        <v>0.04</v>
      </c>
      <c r="N20" s="14"/>
      <c r="O20" s="14"/>
      <c r="P20" s="14"/>
      <c r="Q20" s="14">
        <v>0.03</v>
      </c>
      <c r="R20" s="14"/>
      <c r="S20" s="14"/>
      <c r="T20" s="14">
        <f t="shared" si="0"/>
        <v>0.12</v>
      </c>
      <c r="U20" s="15">
        <f t="shared" si="1"/>
        <v>0.82</v>
      </c>
      <c r="V20" s="4">
        <f t="shared" si="2"/>
        <v>45</v>
      </c>
    </row>
    <row r="21" spans="1:22" s="45" customFormat="1" ht="15.95" customHeight="1" x14ac:dyDescent="0.25">
      <c r="A21" s="21">
        <v>14</v>
      </c>
      <c r="B21" s="31" t="s">
        <v>323</v>
      </c>
      <c r="C21" s="9">
        <v>0.7</v>
      </c>
      <c r="D21" s="14">
        <v>0.02</v>
      </c>
      <c r="E21" s="14"/>
      <c r="F21" s="14">
        <v>0.02</v>
      </c>
      <c r="G21" s="14">
        <v>0.01</v>
      </c>
      <c r="H21" s="14"/>
      <c r="I21" s="14"/>
      <c r="J21" s="14"/>
      <c r="K21" s="14"/>
      <c r="L21" s="14"/>
      <c r="M21" s="14">
        <v>0.04</v>
      </c>
      <c r="N21" s="14"/>
      <c r="O21" s="14"/>
      <c r="P21" s="14"/>
      <c r="Q21" s="14">
        <v>0.03</v>
      </c>
      <c r="R21" s="14"/>
      <c r="S21" s="14"/>
      <c r="T21" s="14">
        <f t="shared" si="0"/>
        <v>0.12</v>
      </c>
      <c r="U21" s="15">
        <f t="shared" si="1"/>
        <v>0.82</v>
      </c>
      <c r="V21" s="4">
        <f t="shared" si="2"/>
        <v>45</v>
      </c>
    </row>
    <row r="22" spans="1:22" s="45" customFormat="1" ht="15.95" customHeight="1" x14ac:dyDescent="0.25">
      <c r="A22" s="21">
        <v>15</v>
      </c>
      <c r="B22" s="30" t="s">
        <v>324</v>
      </c>
      <c r="C22" s="9">
        <v>0.7</v>
      </c>
      <c r="D22" s="14">
        <v>0.02</v>
      </c>
      <c r="E22" s="14"/>
      <c r="F22" s="14">
        <v>0.02</v>
      </c>
      <c r="G22" s="14">
        <v>0.01</v>
      </c>
      <c r="H22" s="14"/>
      <c r="I22" s="14"/>
      <c r="J22" s="14"/>
      <c r="K22" s="14"/>
      <c r="L22" s="14"/>
      <c r="M22" s="14">
        <v>0.04</v>
      </c>
      <c r="N22" s="14">
        <v>0.02</v>
      </c>
      <c r="O22" s="14">
        <v>0.01</v>
      </c>
      <c r="P22" s="14">
        <v>0.01</v>
      </c>
      <c r="Q22" s="14">
        <v>0.03</v>
      </c>
      <c r="R22" s="14">
        <v>0.01</v>
      </c>
      <c r="S22" s="14">
        <v>0.01</v>
      </c>
      <c r="T22" s="14">
        <f t="shared" si="0"/>
        <v>0.18000000000000002</v>
      </c>
      <c r="U22" s="15">
        <f t="shared" si="1"/>
        <v>0.88</v>
      </c>
      <c r="V22" s="4">
        <f t="shared" si="2"/>
        <v>45</v>
      </c>
    </row>
    <row r="23" spans="1:22" s="45" customFormat="1" ht="15.95" customHeight="1" x14ac:dyDescent="0.25">
      <c r="A23" s="21">
        <v>16</v>
      </c>
      <c r="B23" s="30" t="s">
        <v>325</v>
      </c>
      <c r="C23" s="9">
        <v>0.7</v>
      </c>
      <c r="D23" s="14">
        <v>0.02</v>
      </c>
      <c r="E23" s="14"/>
      <c r="F23" s="14">
        <v>0.02</v>
      </c>
      <c r="G23" s="14">
        <v>0.01</v>
      </c>
      <c r="H23" s="14"/>
      <c r="I23" s="14"/>
      <c r="J23" s="14"/>
      <c r="K23" s="14"/>
      <c r="L23" s="14"/>
      <c r="M23" s="14">
        <v>0.04</v>
      </c>
      <c r="N23" s="14"/>
      <c r="O23" s="14">
        <v>0.01</v>
      </c>
      <c r="P23" s="14">
        <v>0.01</v>
      </c>
      <c r="Q23" s="14">
        <v>0.03</v>
      </c>
      <c r="R23" s="14"/>
      <c r="S23" s="14"/>
      <c r="T23" s="14">
        <f t="shared" si="0"/>
        <v>0.13999999999999999</v>
      </c>
      <c r="U23" s="15">
        <f t="shared" si="1"/>
        <v>0.84</v>
      </c>
      <c r="V23" s="4">
        <f t="shared" si="2"/>
        <v>45</v>
      </c>
    </row>
    <row r="24" spans="1:22" s="45" customFormat="1" ht="15.95" customHeight="1" x14ac:dyDescent="0.25">
      <c r="A24" s="21">
        <v>17</v>
      </c>
      <c r="B24" s="30" t="s">
        <v>326</v>
      </c>
      <c r="C24" s="9">
        <v>0.7</v>
      </c>
      <c r="D24" s="14">
        <v>0.02</v>
      </c>
      <c r="E24" s="14"/>
      <c r="F24" s="14">
        <v>0.02</v>
      </c>
      <c r="G24" s="14">
        <v>0.01</v>
      </c>
      <c r="H24" s="14"/>
      <c r="I24" s="14"/>
      <c r="J24" s="14"/>
      <c r="K24" s="14"/>
      <c r="L24" s="14"/>
      <c r="M24" s="14">
        <v>0.04</v>
      </c>
      <c r="N24" s="14"/>
      <c r="O24" s="14">
        <v>0.01</v>
      </c>
      <c r="P24" s="14">
        <v>0.01</v>
      </c>
      <c r="Q24" s="14">
        <v>0.03</v>
      </c>
      <c r="R24" s="14"/>
      <c r="S24" s="14"/>
      <c r="T24" s="14">
        <f t="shared" si="0"/>
        <v>0.13999999999999999</v>
      </c>
      <c r="U24" s="15">
        <f t="shared" si="1"/>
        <v>0.84</v>
      </c>
      <c r="V24" s="4">
        <f t="shared" si="2"/>
        <v>45</v>
      </c>
    </row>
    <row r="25" spans="1:22" s="45" customFormat="1" ht="15.95" customHeight="1" x14ac:dyDescent="0.25">
      <c r="A25" s="21">
        <v>18</v>
      </c>
      <c r="B25" s="30" t="s">
        <v>327</v>
      </c>
      <c r="C25" s="9">
        <v>0.7</v>
      </c>
      <c r="D25" s="14">
        <v>0.02</v>
      </c>
      <c r="E25" s="14"/>
      <c r="F25" s="14">
        <v>0.02</v>
      </c>
      <c r="G25" s="14">
        <v>0.01</v>
      </c>
      <c r="H25" s="14"/>
      <c r="I25" s="14"/>
      <c r="J25" s="14"/>
      <c r="K25" s="14"/>
      <c r="L25" s="14"/>
      <c r="M25" s="14">
        <v>0.04</v>
      </c>
      <c r="N25" s="14">
        <v>0.02</v>
      </c>
      <c r="O25" s="14">
        <v>0.01</v>
      </c>
      <c r="P25" s="14">
        <v>0.01</v>
      </c>
      <c r="Q25" s="14">
        <v>0.03</v>
      </c>
      <c r="R25" s="14"/>
      <c r="S25" s="14"/>
      <c r="T25" s="14">
        <f t="shared" si="0"/>
        <v>0.16</v>
      </c>
      <c r="U25" s="15">
        <f t="shared" si="1"/>
        <v>0.86</v>
      </c>
      <c r="V25" s="4">
        <f t="shared" si="2"/>
        <v>45</v>
      </c>
    </row>
    <row r="26" spans="1:22" s="45" customFormat="1" ht="15.95" customHeight="1" x14ac:dyDescent="0.25">
      <c r="A26" s="21">
        <v>19</v>
      </c>
      <c r="B26" s="30" t="s">
        <v>328</v>
      </c>
      <c r="C26" s="9">
        <v>0.7</v>
      </c>
      <c r="D26" s="14"/>
      <c r="E26" s="14">
        <v>0.02</v>
      </c>
      <c r="F26" s="14"/>
      <c r="G26" s="14">
        <v>0.01</v>
      </c>
      <c r="H26" s="14"/>
      <c r="I26" s="14"/>
      <c r="J26" s="14"/>
      <c r="K26" s="14"/>
      <c r="L26" s="14"/>
      <c r="M26" s="14">
        <v>0.04</v>
      </c>
      <c r="N26" s="14"/>
      <c r="O26" s="14"/>
      <c r="P26" s="14"/>
      <c r="Q26" s="14"/>
      <c r="R26" s="14"/>
      <c r="S26" s="14"/>
      <c r="T26" s="14">
        <f t="shared" si="0"/>
        <v>7.0000000000000007E-2</v>
      </c>
      <c r="U26" s="15">
        <f t="shared" si="1"/>
        <v>0.77</v>
      </c>
      <c r="V26" s="4">
        <f t="shared" si="2"/>
        <v>40</v>
      </c>
    </row>
    <row r="27" spans="1:22" s="45" customFormat="1" ht="15.95" customHeight="1" x14ac:dyDescent="0.25">
      <c r="A27" s="21">
        <v>20</v>
      </c>
      <c r="B27" s="30" t="s">
        <v>329</v>
      </c>
      <c r="C27" s="9">
        <v>0.7</v>
      </c>
      <c r="D27" s="14"/>
      <c r="E27" s="14"/>
      <c r="F27" s="14">
        <v>0.02</v>
      </c>
      <c r="G27" s="14">
        <v>0.01</v>
      </c>
      <c r="H27" s="14"/>
      <c r="I27" s="14"/>
      <c r="J27" s="14"/>
      <c r="K27" s="14"/>
      <c r="L27" s="14"/>
      <c r="M27" s="14">
        <v>0.04</v>
      </c>
      <c r="N27" s="14">
        <v>0.02</v>
      </c>
      <c r="O27" s="14"/>
      <c r="P27" s="14"/>
      <c r="Q27" s="14">
        <v>0.03</v>
      </c>
      <c r="R27" s="14"/>
      <c r="S27" s="14"/>
      <c r="T27" s="14">
        <f t="shared" si="0"/>
        <v>0.12000000000000001</v>
      </c>
      <c r="U27" s="15">
        <f t="shared" si="1"/>
        <v>0.82</v>
      </c>
      <c r="V27" s="4">
        <f t="shared" si="2"/>
        <v>45</v>
      </c>
    </row>
    <row r="28" spans="1:22" s="45" customFormat="1" ht="15.95" customHeight="1" x14ac:dyDescent="0.25">
      <c r="A28" s="21">
        <v>21</v>
      </c>
      <c r="B28" s="30" t="s">
        <v>330</v>
      </c>
      <c r="C28" s="9">
        <v>0.7</v>
      </c>
      <c r="D28" s="14"/>
      <c r="E28" s="14"/>
      <c r="F28" s="14">
        <v>0.02</v>
      </c>
      <c r="G28" s="14">
        <v>0.01</v>
      </c>
      <c r="H28" s="14"/>
      <c r="I28" s="14"/>
      <c r="J28" s="14"/>
      <c r="K28" s="14"/>
      <c r="L28" s="14"/>
      <c r="M28" s="14">
        <v>0.04</v>
      </c>
      <c r="N28" s="14"/>
      <c r="O28" s="14"/>
      <c r="P28" s="14"/>
      <c r="Q28" s="14">
        <v>0.03</v>
      </c>
      <c r="R28" s="14"/>
      <c r="S28" s="14"/>
      <c r="T28" s="14">
        <f t="shared" si="0"/>
        <v>0.1</v>
      </c>
      <c r="U28" s="15">
        <f t="shared" si="1"/>
        <v>0.79999999999999993</v>
      </c>
      <c r="V28" s="4">
        <f t="shared" si="2"/>
        <v>45</v>
      </c>
    </row>
    <row r="29" spans="1:22" s="45" customFormat="1" ht="15.95" customHeight="1" x14ac:dyDescent="0.25">
      <c r="A29" s="21">
        <v>22</v>
      </c>
      <c r="B29" s="30" t="s">
        <v>333</v>
      </c>
      <c r="C29" s="9">
        <v>0.7</v>
      </c>
      <c r="D29" s="14">
        <v>0.02</v>
      </c>
      <c r="E29" s="14"/>
      <c r="F29" s="14">
        <v>0.02</v>
      </c>
      <c r="G29" s="14">
        <v>0.01</v>
      </c>
      <c r="H29" s="14"/>
      <c r="I29" s="14"/>
      <c r="J29" s="14"/>
      <c r="K29" s="14"/>
      <c r="L29" s="14"/>
      <c r="M29" s="14">
        <v>0.04</v>
      </c>
      <c r="N29" s="14"/>
      <c r="O29" s="14">
        <v>0.01</v>
      </c>
      <c r="P29" s="14"/>
      <c r="Q29" s="14">
        <v>0.03</v>
      </c>
      <c r="R29" s="14"/>
      <c r="S29" s="14"/>
      <c r="T29" s="14">
        <f t="shared" si="0"/>
        <v>0.13</v>
      </c>
      <c r="U29" s="15">
        <f t="shared" si="1"/>
        <v>0.83</v>
      </c>
      <c r="V29" s="4">
        <f t="shared" si="2"/>
        <v>45</v>
      </c>
    </row>
    <row r="30" spans="1:22" s="45" customFormat="1" ht="15.95" customHeight="1" x14ac:dyDescent="0.25">
      <c r="A30" s="21">
        <v>23</v>
      </c>
      <c r="B30" s="30" t="s">
        <v>334</v>
      </c>
      <c r="C30" s="9">
        <v>0.7</v>
      </c>
      <c r="D30" s="14">
        <v>0.02</v>
      </c>
      <c r="E30" s="14"/>
      <c r="F30" s="14">
        <v>0.02</v>
      </c>
      <c r="G30" s="14">
        <v>0.01</v>
      </c>
      <c r="H30" s="14"/>
      <c r="I30" s="14"/>
      <c r="J30" s="14"/>
      <c r="K30" s="14"/>
      <c r="L30" s="14"/>
      <c r="M30" s="14">
        <v>0.04</v>
      </c>
      <c r="N30" s="14">
        <v>0.02</v>
      </c>
      <c r="O30" s="14">
        <v>0.01</v>
      </c>
      <c r="P30" s="14"/>
      <c r="Q30" s="14">
        <v>0.03</v>
      </c>
      <c r="R30" s="14"/>
      <c r="S30" s="14"/>
      <c r="T30" s="14">
        <f t="shared" si="0"/>
        <v>0.15</v>
      </c>
      <c r="U30" s="15">
        <f t="shared" si="1"/>
        <v>0.85</v>
      </c>
      <c r="V30" s="4">
        <f t="shared" si="2"/>
        <v>45</v>
      </c>
    </row>
    <row r="31" spans="1:22" s="45" customFormat="1" ht="15.95" customHeight="1" x14ac:dyDescent="0.25">
      <c r="A31" s="21">
        <v>24</v>
      </c>
      <c r="B31" s="30" t="s">
        <v>335</v>
      </c>
      <c r="C31" s="9">
        <v>0.7</v>
      </c>
      <c r="D31" s="14">
        <v>0.02</v>
      </c>
      <c r="E31" s="14"/>
      <c r="F31" s="14">
        <v>0.02</v>
      </c>
      <c r="G31" s="14">
        <v>0.01</v>
      </c>
      <c r="H31" s="14"/>
      <c r="I31" s="14"/>
      <c r="J31" s="14"/>
      <c r="K31" s="14"/>
      <c r="L31" s="14"/>
      <c r="M31" s="14">
        <v>0.04</v>
      </c>
      <c r="N31" s="14"/>
      <c r="O31" s="14">
        <v>0.01</v>
      </c>
      <c r="P31" s="14">
        <v>0.01</v>
      </c>
      <c r="Q31" s="14">
        <v>0.03</v>
      </c>
      <c r="R31" s="14"/>
      <c r="S31" s="14"/>
      <c r="T31" s="14">
        <f t="shared" si="0"/>
        <v>0.13999999999999999</v>
      </c>
      <c r="U31" s="15">
        <f t="shared" si="1"/>
        <v>0.84</v>
      </c>
      <c r="V31" s="4">
        <f t="shared" si="2"/>
        <v>45</v>
      </c>
    </row>
    <row r="32" spans="1:22" s="45" customFormat="1" ht="15.95" customHeight="1" x14ac:dyDescent="0.25">
      <c r="A32" s="21">
        <v>25</v>
      </c>
      <c r="B32" s="30" t="s">
        <v>336</v>
      </c>
      <c r="C32" s="9">
        <v>0.7</v>
      </c>
      <c r="D32" s="14">
        <v>0.02</v>
      </c>
      <c r="E32" s="14"/>
      <c r="F32" s="14">
        <v>0.04</v>
      </c>
      <c r="G32" s="14">
        <v>0.01</v>
      </c>
      <c r="H32" s="14">
        <v>0.01</v>
      </c>
      <c r="I32" s="14"/>
      <c r="J32" s="14"/>
      <c r="K32" s="14"/>
      <c r="L32" s="14"/>
      <c r="M32" s="14">
        <v>0.04</v>
      </c>
      <c r="N32" s="14"/>
      <c r="O32" s="14"/>
      <c r="P32" s="14"/>
      <c r="Q32" s="14">
        <v>0.03</v>
      </c>
      <c r="R32" s="14"/>
      <c r="S32" s="14"/>
      <c r="T32" s="14">
        <f t="shared" si="0"/>
        <v>0.15</v>
      </c>
      <c r="U32" s="15">
        <f t="shared" si="1"/>
        <v>0.85</v>
      </c>
      <c r="V32" s="4">
        <f t="shared" si="2"/>
        <v>45</v>
      </c>
    </row>
    <row r="33" spans="1:26" s="45" customFormat="1" ht="15.95" customHeight="1" x14ac:dyDescent="0.25">
      <c r="A33" s="21">
        <v>26</v>
      </c>
      <c r="B33" s="30" t="s">
        <v>337</v>
      </c>
      <c r="C33" s="9">
        <v>0.7</v>
      </c>
      <c r="D33" s="14"/>
      <c r="E33" s="14"/>
      <c r="F33" s="14">
        <v>0.02</v>
      </c>
      <c r="G33" s="14">
        <v>0.01</v>
      </c>
      <c r="H33" s="14"/>
      <c r="I33" s="14"/>
      <c r="J33" s="14"/>
      <c r="K33" s="14"/>
      <c r="L33" s="14"/>
      <c r="M33" s="14">
        <v>0.04</v>
      </c>
      <c r="N33" s="14"/>
      <c r="O33" s="14"/>
      <c r="P33" s="14"/>
      <c r="Q33" s="14">
        <v>0.03</v>
      </c>
      <c r="R33" s="14"/>
      <c r="S33" s="14"/>
      <c r="T33" s="14">
        <f t="shared" si="0"/>
        <v>0.1</v>
      </c>
      <c r="U33" s="15">
        <f t="shared" si="1"/>
        <v>0.79999999999999993</v>
      </c>
      <c r="V33" s="4">
        <f t="shared" si="2"/>
        <v>45</v>
      </c>
    </row>
    <row r="34" spans="1:26" s="45" customFormat="1" ht="15.95" customHeight="1" x14ac:dyDescent="0.25">
      <c r="A34" s="21">
        <v>27</v>
      </c>
      <c r="B34" s="30" t="s">
        <v>338</v>
      </c>
      <c r="C34" s="9">
        <v>0.7</v>
      </c>
      <c r="D34" s="14"/>
      <c r="E34" s="14"/>
      <c r="F34" s="14">
        <v>0.02</v>
      </c>
      <c r="G34" s="14">
        <v>0.01</v>
      </c>
      <c r="H34" s="14"/>
      <c r="I34" s="14"/>
      <c r="J34" s="14"/>
      <c r="K34" s="14"/>
      <c r="L34" s="14"/>
      <c r="M34" s="14">
        <v>0.04</v>
      </c>
      <c r="N34" s="14">
        <v>0.02</v>
      </c>
      <c r="O34" s="14"/>
      <c r="P34" s="14"/>
      <c r="Q34" s="14">
        <v>0.03</v>
      </c>
      <c r="R34" s="14"/>
      <c r="S34" s="14"/>
      <c r="T34" s="14">
        <f t="shared" si="0"/>
        <v>0.12000000000000001</v>
      </c>
      <c r="U34" s="15">
        <f t="shared" si="1"/>
        <v>0.82</v>
      </c>
      <c r="V34" s="4">
        <f t="shared" si="2"/>
        <v>45</v>
      </c>
    </row>
    <row r="35" spans="1:26" s="45" customFormat="1" ht="15.95" customHeight="1" x14ac:dyDescent="0.25">
      <c r="A35" s="21">
        <v>29</v>
      </c>
      <c r="B35" s="247" t="s">
        <v>331</v>
      </c>
      <c r="C35" s="9">
        <v>0.7</v>
      </c>
      <c r="D35" s="14">
        <v>0.02</v>
      </c>
      <c r="E35" s="14"/>
      <c r="F35" s="14"/>
      <c r="G35" s="14">
        <v>0.01</v>
      </c>
      <c r="H35" s="14"/>
      <c r="I35" s="14"/>
      <c r="J35" s="14"/>
      <c r="K35" s="14"/>
      <c r="L35" s="14"/>
      <c r="M35" s="14">
        <v>0.04</v>
      </c>
      <c r="N35" s="14">
        <v>0.02</v>
      </c>
      <c r="O35" s="14"/>
      <c r="P35" s="14"/>
      <c r="Q35" s="14"/>
      <c r="R35" s="14"/>
      <c r="S35" s="14"/>
      <c r="T35" s="14">
        <f t="shared" si="0"/>
        <v>9.0000000000000011E-2</v>
      </c>
      <c r="U35" s="15">
        <f t="shared" si="1"/>
        <v>0.78999999999999992</v>
      </c>
      <c r="V35" s="4">
        <f t="shared" si="2"/>
        <v>40</v>
      </c>
    </row>
    <row r="36" spans="1:26" s="45" customFormat="1" ht="15.6" customHeight="1" x14ac:dyDescent="0.25">
      <c r="A36" s="248">
        <v>30</v>
      </c>
      <c r="B36" s="247" t="s">
        <v>332</v>
      </c>
      <c r="C36" s="9">
        <v>0.7</v>
      </c>
      <c r="D36" s="14"/>
      <c r="E36" s="14"/>
      <c r="F36" s="14"/>
      <c r="G36" s="14">
        <v>0.01</v>
      </c>
      <c r="H36" s="14"/>
      <c r="I36" s="14"/>
      <c r="J36" s="14"/>
      <c r="K36" s="14"/>
      <c r="L36" s="14"/>
      <c r="M36" s="14">
        <v>0.04</v>
      </c>
      <c r="N36" s="14">
        <v>0.02</v>
      </c>
      <c r="O36" s="14"/>
      <c r="P36" s="14">
        <v>0.01</v>
      </c>
      <c r="Q36" s="14"/>
      <c r="R36" s="14"/>
      <c r="S36" s="14"/>
      <c r="T36" s="14">
        <f t="shared" si="0"/>
        <v>0.08</v>
      </c>
      <c r="U36" s="15">
        <f t="shared" si="1"/>
        <v>0.77999999999999992</v>
      </c>
      <c r="V36" s="4">
        <f t="shared" si="2"/>
        <v>40</v>
      </c>
    </row>
    <row r="37" spans="1:26" s="255" customFormat="1" ht="15.95" customHeight="1" x14ac:dyDescent="0.3">
      <c r="A37" s="249"/>
      <c r="B37" s="250"/>
      <c r="C37" s="251"/>
      <c r="D37" s="252"/>
      <c r="E37" s="252"/>
      <c r="F37" s="252"/>
      <c r="G37" s="252"/>
      <c r="H37" s="252"/>
      <c r="I37" s="252"/>
      <c r="J37" s="252"/>
      <c r="K37" s="252"/>
      <c r="L37" s="252"/>
      <c r="M37" s="252"/>
      <c r="N37" s="252"/>
      <c r="O37" s="252"/>
      <c r="P37" s="252"/>
      <c r="Q37" s="252"/>
      <c r="R37" s="252"/>
      <c r="S37" s="252"/>
      <c r="T37" s="252"/>
      <c r="U37" s="253"/>
      <c r="V37" s="254"/>
    </row>
    <row r="38" spans="1:26" s="255" customFormat="1" ht="15.95" customHeight="1" x14ac:dyDescent="0.3">
      <c r="A38" s="249"/>
      <c r="B38" s="250"/>
      <c r="C38" s="251"/>
      <c r="D38" s="252"/>
      <c r="E38" s="252"/>
      <c r="F38" s="252"/>
      <c r="G38" s="252"/>
      <c r="H38" s="252"/>
      <c r="I38" s="252"/>
      <c r="J38" s="252"/>
      <c r="K38" s="252"/>
      <c r="L38" s="252"/>
      <c r="M38" s="252"/>
      <c r="N38" s="252"/>
      <c r="O38" s="252"/>
      <c r="P38" s="252"/>
      <c r="Q38" s="252"/>
      <c r="R38" s="252"/>
      <c r="S38" s="252"/>
      <c r="T38" s="252"/>
      <c r="U38" s="253"/>
      <c r="V38" s="254"/>
    </row>
    <row r="39" spans="1:26" ht="30" customHeight="1" x14ac:dyDescent="0.25">
      <c r="A39" s="495" t="s">
        <v>299</v>
      </c>
      <c r="B39" s="495"/>
      <c r="C39" s="495"/>
      <c r="D39" s="495"/>
      <c r="E39" s="495"/>
      <c r="F39" s="495"/>
      <c r="G39" s="495"/>
      <c r="H39" s="495"/>
      <c r="I39" s="495"/>
      <c r="J39" s="495"/>
      <c r="K39" s="495"/>
      <c r="L39" s="495"/>
      <c r="M39" s="495"/>
      <c r="N39" s="495"/>
      <c r="O39" s="495"/>
      <c r="P39" s="495"/>
      <c r="Q39" s="495"/>
      <c r="R39" s="495"/>
      <c r="S39" s="495"/>
      <c r="T39" s="495"/>
      <c r="U39" s="495"/>
      <c r="V39" s="495"/>
    </row>
    <row r="41" spans="1:26" ht="18.75" x14ac:dyDescent="0.3">
      <c r="A41" s="383" t="s">
        <v>5</v>
      </c>
      <c r="B41" s="383"/>
      <c r="C41" s="383"/>
      <c r="D41" s="383"/>
      <c r="E41" s="383"/>
      <c r="F41" s="383"/>
      <c r="G41" s="383"/>
      <c r="H41" s="383"/>
      <c r="I41" s="383"/>
      <c r="J41" s="383"/>
      <c r="K41" s="383"/>
      <c r="L41" s="256"/>
      <c r="M41" s="256"/>
      <c r="N41" s="256"/>
      <c r="O41" s="256"/>
      <c r="P41" s="256"/>
      <c r="Q41" s="256"/>
      <c r="R41" s="256"/>
      <c r="S41" s="256"/>
      <c r="T41" s="256"/>
      <c r="U41" s="256"/>
      <c r="V41" s="256"/>
    </row>
    <row r="43" spans="1:26" ht="77.45" customHeight="1" x14ac:dyDescent="0.25">
      <c r="A43" s="174" t="s">
        <v>6</v>
      </c>
      <c r="B43" s="384" t="s">
        <v>7</v>
      </c>
      <c r="C43" s="384"/>
      <c r="D43" s="384"/>
      <c r="E43" s="173" t="s">
        <v>8</v>
      </c>
      <c r="F43" s="173" t="s">
        <v>9</v>
      </c>
      <c r="G43" s="173" t="s">
        <v>10</v>
      </c>
      <c r="H43" s="173" t="s">
        <v>12</v>
      </c>
      <c r="I43" s="173" t="s">
        <v>257</v>
      </c>
      <c r="J43" s="454" t="s">
        <v>13</v>
      </c>
      <c r="K43" s="456"/>
      <c r="L43" s="112"/>
      <c r="M43" s="112"/>
      <c r="N43" s="112"/>
      <c r="O43" s="112"/>
      <c r="P43" s="112"/>
      <c r="Q43" s="112"/>
      <c r="R43" s="112"/>
      <c r="S43" s="112"/>
      <c r="T43" s="112"/>
      <c r="U43" s="112"/>
      <c r="V43" s="112"/>
      <c r="W43" s="496"/>
      <c r="X43" s="496"/>
      <c r="Y43" s="496"/>
      <c r="Z43" s="496"/>
    </row>
    <row r="44" spans="1:26" ht="71.25" customHeight="1" x14ac:dyDescent="0.25">
      <c r="A44" s="6">
        <v>1</v>
      </c>
      <c r="B44" s="375" t="s">
        <v>407</v>
      </c>
      <c r="C44" s="375"/>
      <c r="D44" s="375"/>
      <c r="E44" s="87"/>
      <c r="F44" s="87"/>
      <c r="G44" s="20"/>
      <c r="H44" s="20"/>
      <c r="I44" s="228">
        <v>0.03</v>
      </c>
      <c r="J44" s="493"/>
      <c r="K44" s="494"/>
      <c r="L44" s="111"/>
      <c r="M44" s="111"/>
      <c r="N44" s="111"/>
      <c r="O44" s="111"/>
      <c r="P44" s="111"/>
      <c r="Q44" s="111"/>
      <c r="R44" s="111"/>
      <c r="S44" s="111"/>
      <c r="T44" s="111"/>
      <c r="U44" s="111"/>
      <c r="V44" s="111"/>
      <c r="W44" s="497"/>
      <c r="X44" s="497"/>
      <c r="Y44" s="497"/>
      <c r="Z44" s="497"/>
    </row>
    <row r="45" spans="1:26" ht="44.25" customHeight="1" x14ac:dyDescent="0.25">
      <c r="A45" s="6">
        <v>2</v>
      </c>
      <c r="B45" s="375" t="s">
        <v>408</v>
      </c>
      <c r="C45" s="375"/>
      <c r="D45" s="375"/>
      <c r="E45" s="41"/>
      <c r="F45" s="25"/>
      <c r="G45" s="20"/>
      <c r="H45" s="20"/>
      <c r="I45" s="228">
        <v>0.02</v>
      </c>
      <c r="J45" s="493"/>
      <c r="K45" s="494"/>
      <c r="L45" s="111"/>
      <c r="M45" s="111"/>
      <c r="N45" s="111"/>
      <c r="O45" s="111"/>
      <c r="P45" s="111"/>
      <c r="Q45" s="111"/>
      <c r="R45" s="111"/>
      <c r="S45" s="111"/>
      <c r="T45" s="111"/>
      <c r="U45" s="111"/>
      <c r="V45" s="111"/>
      <c r="W45" s="497"/>
      <c r="X45" s="497"/>
      <c r="Y45" s="497"/>
      <c r="Z45" s="497"/>
    </row>
    <row r="46" spans="1:26" ht="51" customHeight="1" x14ac:dyDescent="0.25">
      <c r="A46" s="6">
        <v>3</v>
      </c>
      <c r="B46" s="375" t="s">
        <v>409</v>
      </c>
      <c r="C46" s="375"/>
      <c r="D46" s="375"/>
      <c r="E46" s="41"/>
      <c r="F46" s="19"/>
      <c r="G46" s="20"/>
      <c r="H46" s="20"/>
      <c r="I46" s="228">
        <v>0.04</v>
      </c>
      <c r="J46" s="493"/>
      <c r="K46" s="494"/>
      <c r="L46" s="111"/>
      <c r="M46" s="111"/>
      <c r="N46" s="111"/>
      <c r="O46" s="111"/>
      <c r="P46" s="111"/>
      <c r="Q46" s="111"/>
      <c r="R46" s="111"/>
      <c r="S46" s="111"/>
      <c r="T46" s="111"/>
      <c r="U46" s="111"/>
      <c r="V46" s="111"/>
      <c r="W46" s="498"/>
      <c r="X46" s="498"/>
      <c r="Y46" s="498"/>
      <c r="Z46" s="498"/>
    </row>
    <row r="47" spans="1:26" ht="36" customHeight="1" x14ac:dyDescent="0.25">
      <c r="A47" s="6">
        <v>4</v>
      </c>
      <c r="B47" s="374" t="s">
        <v>410</v>
      </c>
      <c r="C47" s="375"/>
      <c r="D47" s="375"/>
      <c r="E47" s="41"/>
      <c r="F47" s="19"/>
      <c r="G47" s="20"/>
      <c r="H47" s="20"/>
      <c r="I47" s="228">
        <v>0.01</v>
      </c>
      <c r="J47" s="493"/>
      <c r="K47" s="494"/>
      <c r="L47" s="111"/>
      <c r="M47" s="111"/>
      <c r="N47" s="111"/>
      <c r="O47" s="111"/>
      <c r="P47" s="111"/>
      <c r="Q47" s="111"/>
      <c r="R47" s="111"/>
      <c r="S47" s="111"/>
      <c r="T47" s="111"/>
      <c r="U47" s="111"/>
      <c r="V47" s="111"/>
      <c r="W47" s="497"/>
      <c r="X47" s="497"/>
      <c r="Y47" s="497"/>
      <c r="Z47" s="497"/>
    </row>
    <row r="48" spans="1:26" ht="51" customHeight="1" x14ac:dyDescent="0.25">
      <c r="A48" s="6">
        <v>5</v>
      </c>
      <c r="B48" s="492" t="s">
        <v>546</v>
      </c>
      <c r="C48" s="492"/>
      <c r="D48" s="492"/>
      <c r="E48" s="41" t="s">
        <v>303</v>
      </c>
      <c r="F48" s="19"/>
      <c r="G48" s="20"/>
      <c r="H48" s="20"/>
      <c r="I48" s="228">
        <v>0.01</v>
      </c>
      <c r="J48" s="493"/>
      <c r="K48" s="494"/>
      <c r="L48" s="111"/>
      <c r="M48" s="111"/>
      <c r="N48" s="111"/>
      <c r="O48" s="111"/>
      <c r="P48" s="111"/>
      <c r="Q48" s="111"/>
      <c r="R48" s="111"/>
      <c r="S48" s="111"/>
      <c r="T48" s="72"/>
      <c r="U48" s="72"/>
      <c r="V48" s="72"/>
      <c r="W48" s="260"/>
      <c r="X48" s="260"/>
      <c r="Y48" s="260"/>
      <c r="Z48" s="260"/>
    </row>
    <row r="49" spans="1:26" ht="36" customHeight="1" x14ac:dyDescent="0.25">
      <c r="A49" s="6">
        <v>6</v>
      </c>
      <c r="B49" s="422" t="s">
        <v>547</v>
      </c>
      <c r="C49" s="422"/>
      <c r="D49" s="422"/>
      <c r="E49" s="41" t="s">
        <v>548</v>
      </c>
      <c r="F49" s="19"/>
      <c r="G49" s="20"/>
      <c r="H49" s="20"/>
      <c r="I49" s="228">
        <v>0.01</v>
      </c>
      <c r="J49" s="493"/>
      <c r="K49" s="494"/>
      <c r="L49" s="111"/>
      <c r="M49" s="111"/>
      <c r="N49" s="111"/>
      <c r="O49" s="111"/>
      <c r="P49" s="111"/>
      <c r="Q49" s="111"/>
      <c r="R49" s="111"/>
      <c r="S49" s="111"/>
      <c r="T49" s="72"/>
      <c r="U49" s="72"/>
      <c r="V49" s="72"/>
      <c r="W49" s="260"/>
      <c r="X49" s="260"/>
      <c r="Y49" s="260"/>
      <c r="Z49" s="260"/>
    </row>
    <row r="50" spans="1:26" ht="51" customHeight="1" x14ac:dyDescent="0.25">
      <c r="A50" s="6">
        <v>7</v>
      </c>
      <c r="B50" s="492" t="s">
        <v>549</v>
      </c>
      <c r="C50" s="492"/>
      <c r="D50" s="492"/>
      <c r="E50" s="41">
        <v>43620</v>
      </c>
      <c r="F50" s="19"/>
      <c r="G50" s="20"/>
      <c r="H50" s="20"/>
      <c r="I50" s="228">
        <v>0.01</v>
      </c>
      <c r="J50" s="493"/>
      <c r="K50" s="494"/>
      <c r="L50" s="111"/>
      <c r="M50" s="111"/>
      <c r="N50" s="111"/>
      <c r="O50" s="111"/>
      <c r="P50" s="111"/>
      <c r="Q50" s="111"/>
      <c r="R50" s="111"/>
      <c r="S50" s="111"/>
      <c r="T50" s="72"/>
      <c r="U50" s="72"/>
      <c r="V50" s="72"/>
      <c r="W50" s="260"/>
      <c r="X50" s="260"/>
      <c r="Y50" s="260"/>
      <c r="Z50" s="260"/>
    </row>
    <row r="51" spans="1:26" ht="51.6" customHeight="1" x14ac:dyDescent="0.25">
      <c r="A51" s="6">
        <v>8</v>
      </c>
      <c r="B51" s="492" t="s">
        <v>550</v>
      </c>
      <c r="C51" s="492"/>
      <c r="D51" s="492"/>
      <c r="E51" s="41" t="s">
        <v>551</v>
      </c>
      <c r="F51" s="19"/>
      <c r="G51" s="20"/>
      <c r="H51" s="20"/>
      <c r="I51" s="228">
        <v>0.01</v>
      </c>
      <c r="J51" s="493"/>
      <c r="K51" s="494"/>
      <c r="L51" s="111"/>
      <c r="M51" s="111"/>
      <c r="N51" s="111"/>
      <c r="O51" s="111"/>
      <c r="P51" s="111"/>
      <c r="Q51" s="111"/>
      <c r="R51" s="111"/>
      <c r="S51" s="111"/>
      <c r="T51" s="72"/>
      <c r="U51" s="72"/>
      <c r="V51" s="72"/>
      <c r="W51" s="260"/>
      <c r="X51" s="260"/>
      <c r="Y51" s="260"/>
      <c r="Z51" s="260"/>
    </row>
    <row r="52" spans="1:26" ht="74.45" customHeight="1" x14ac:dyDescent="0.25">
      <c r="A52" s="6">
        <v>9</v>
      </c>
      <c r="B52" s="492" t="s">
        <v>552</v>
      </c>
      <c r="C52" s="492"/>
      <c r="D52" s="492"/>
      <c r="E52" s="41">
        <v>43500</v>
      </c>
      <c r="F52" s="19"/>
      <c r="G52" s="20"/>
      <c r="H52" s="20"/>
      <c r="I52" s="228">
        <v>0.03</v>
      </c>
      <c r="J52" s="493" t="s">
        <v>553</v>
      </c>
      <c r="K52" s="494"/>
      <c r="L52" s="111"/>
      <c r="M52" s="111"/>
      <c r="N52" s="111"/>
      <c r="O52" s="111"/>
      <c r="P52" s="111"/>
      <c r="Q52" s="111"/>
      <c r="R52" s="111"/>
      <c r="S52" s="111"/>
      <c r="T52" s="72"/>
      <c r="U52" s="72"/>
      <c r="V52" s="72"/>
      <c r="W52" s="260"/>
      <c r="X52" s="260"/>
      <c r="Y52" s="260"/>
      <c r="Z52" s="260"/>
    </row>
    <row r="53" spans="1:26" ht="36" customHeight="1" x14ac:dyDescent="0.25">
      <c r="A53" s="6">
        <v>10</v>
      </c>
      <c r="B53" s="492" t="s">
        <v>554</v>
      </c>
      <c r="C53" s="492"/>
      <c r="D53" s="492"/>
      <c r="E53" s="41"/>
      <c r="F53" s="19"/>
      <c r="G53" s="20"/>
      <c r="H53" s="20"/>
      <c r="I53" s="228">
        <v>0.04</v>
      </c>
      <c r="J53" s="493"/>
      <c r="K53" s="494"/>
      <c r="L53" s="111"/>
      <c r="M53" s="111"/>
      <c r="N53" s="111"/>
      <c r="O53" s="111"/>
      <c r="P53" s="111"/>
      <c r="Q53" s="111"/>
      <c r="R53" s="111"/>
      <c r="S53" s="111"/>
      <c r="T53" s="72"/>
      <c r="U53" s="72"/>
      <c r="V53" s="72"/>
      <c r="W53" s="260"/>
      <c r="X53" s="260"/>
      <c r="Y53" s="260"/>
      <c r="Z53" s="260"/>
    </row>
    <row r="54" spans="1:26" ht="97.9" customHeight="1" x14ac:dyDescent="0.25">
      <c r="A54" s="6">
        <v>11</v>
      </c>
      <c r="B54" s="492" t="s">
        <v>555</v>
      </c>
      <c r="C54" s="492"/>
      <c r="D54" s="492"/>
      <c r="E54" s="41"/>
      <c r="F54" s="19"/>
      <c r="G54" s="20"/>
      <c r="H54" s="20"/>
      <c r="I54" s="228">
        <v>0.02</v>
      </c>
      <c r="J54" s="493"/>
      <c r="K54" s="494"/>
      <c r="L54" s="111"/>
      <c r="M54" s="111"/>
      <c r="N54" s="111"/>
      <c r="O54" s="111"/>
      <c r="P54" s="111"/>
      <c r="Q54" s="111"/>
      <c r="R54" s="111"/>
      <c r="S54" s="111"/>
      <c r="T54" s="72"/>
      <c r="U54" s="72"/>
      <c r="V54" s="72"/>
      <c r="W54" s="260"/>
      <c r="X54" s="260"/>
      <c r="Y54" s="260"/>
      <c r="Z54" s="260"/>
    </row>
    <row r="55" spans="1:26" ht="68.45" customHeight="1" x14ac:dyDescent="0.25">
      <c r="A55" s="6">
        <v>12</v>
      </c>
      <c r="B55" s="492" t="s">
        <v>556</v>
      </c>
      <c r="C55" s="492"/>
      <c r="D55" s="492"/>
      <c r="E55" s="41"/>
      <c r="F55" s="19"/>
      <c r="G55" s="20"/>
      <c r="H55" s="20"/>
      <c r="I55" s="228">
        <v>0.01</v>
      </c>
      <c r="J55" s="493"/>
      <c r="K55" s="494"/>
      <c r="L55" s="111"/>
      <c r="M55" s="111"/>
      <c r="N55" s="111"/>
      <c r="O55" s="111"/>
      <c r="P55" s="111"/>
      <c r="Q55" s="111"/>
      <c r="R55" s="111"/>
      <c r="S55" s="111"/>
      <c r="T55" s="72"/>
      <c r="U55" s="72"/>
      <c r="V55" s="72"/>
      <c r="W55" s="260"/>
      <c r="X55" s="260"/>
      <c r="Y55" s="260"/>
      <c r="Z55" s="260"/>
    </row>
    <row r="56" spans="1:26" ht="50.45" customHeight="1" x14ac:dyDescent="0.25">
      <c r="A56" s="6">
        <v>13</v>
      </c>
      <c r="B56" s="499" t="s">
        <v>557</v>
      </c>
      <c r="C56" s="500"/>
      <c r="D56" s="501"/>
      <c r="E56" s="41"/>
      <c r="F56" s="19"/>
      <c r="G56" s="20"/>
      <c r="H56" s="20"/>
      <c r="I56" s="228">
        <v>0.01</v>
      </c>
      <c r="J56" s="493"/>
      <c r="K56" s="494"/>
      <c r="L56" s="111"/>
      <c r="M56" s="111"/>
      <c r="N56" s="111"/>
      <c r="O56" s="111"/>
      <c r="P56" s="111"/>
      <c r="Q56" s="111"/>
      <c r="R56" s="111"/>
      <c r="S56" s="111"/>
      <c r="T56" s="72"/>
      <c r="U56" s="72"/>
      <c r="V56" s="72"/>
      <c r="W56" s="260"/>
      <c r="X56" s="260"/>
      <c r="Y56" s="260"/>
      <c r="Z56" s="260"/>
    </row>
    <row r="57" spans="1:26" ht="36" customHeight="1" x14ac:dyDescent="0.25">
      <c r="A57" s="6">
        <v>14</v>
      </c>
      <c r="B57" s="492" t="s">
        <v>558</v>
      </c>
      <c r="C57" s="492"/>
      <c r="D57" s="492"/>
      <c r="E57" s="41"/>
      <c r="F57" s="19"/>
      <c r="G57" s="20"/>
      <c r="H57" s="20"/>
      <c r="I57" s="228">
        <v>0.03</v>
      </c>
      <c r="J57" s="493"/>
      <c r="K57" s="494"/>
      <c r="L57" s="111"/>
      <c r="M57" s="111"/>
      <c r="N57" s="111"/>
      <c r="O57" s="111"/>
      <c r="P57" s="111"/>
      <c r="Q57" s="111"/>
      <c r="R57" s="111"/>
      <c r="S57" s="111"/>
      <c r="T57" s="72"/>
      <c r="U57" s="72"/>
      <c r="V57" s="72"/>
    </row>
    <row r="58" spans="1:26" ht="79.150000000000006" customHeight="1" x14ac:dyDescent="0.25">
      <c r="A58" s="6">
        <v>15</v>
      </c>
      <c r="B58" s="492" t="s">
        <v>559</v>
      </c>
      <c r="C58" s="492"/>
      <c r="D58" s="492"/>
      <c r="E58" s="41"/>
      <c r="F58" s="19"/>
      <c r="G58" s="20"/>
      <c r="H58" s="20"/>
      <c r="I58" s="228">
        <v>0.01</v>
      </c>
      <c r="J58" s="493"/>
      <c r="K58" s="494"/>
      <c r="L58" s="111"/>
      <c r="M58" s="111"/>
      <c r="N58" s="111"/>
      <c r="O58" s="111"/>
      <c r="P58" s="111"/>
      <c r="Q58" s="111"/>
      <c r="R58" s="111"/>
      <c r="S58" s="111"/>
      <c r="T58" s="72"/>
      <c r="U58" s="72"/>
      <c r="V58" s="72"/>
    </row>
    <row r="59" spans="1:26" ht="51" customHeight="1" x14ac:dyDescent="0.25">
      <c r="A59" s="6">
        <v>16</v>
      </c>
      <c r="B59" s="492" t="s">
        <v>560</v>
      </c>
      <c r="C59" s="492"/>
      <c r="D59" s="492"/>
      <c r="E59" s="41"/>
      <c r="F59" s="19"/>
      <c r="G59" s="20"/>
      <c r="H59" s="20"/>
      <c r="I59" s="228">
        <v>0.01</v>
      </c>
      <c r="J59" s="493"/>
      <c r="K59" s="494"/>
      <c r="L59" s="111"/>
      <c r="M59" s="111"/>
      <c r="N59" s="111"/>
      <c r="O59" s="111"/>
      <c r="P59" s="111"/>
      <c r="Q59" s="111"/>
      <c r="R59" s="111"/>
      <c r="S59" s="111"/>
      <c r="T59" s="72"/>
      <c r="U59" s="72"/>
      <c r="V59" s="72"/>
    </row>
    <row r="60" spans="1:26" ht="16.5" x14ac:dyDescent="0.25">
      <c r="B60" s="69"/>
      <c r="C60" s="69"/>
      <c r="D60" s="69"/>
      <c r="E60" s="70"/>
      <c r="F60" s="502" t="s">
        <v>15</v>
      </c>
      <c r="G60" s="502"/>
      <c r="H60" s="502"/>
      <c r="I60" s="502"/>
      <c r="J60" s="502"/>
      <c r="K60" s="261"/>
      <c r="L60" s="261"/>
      <c r="M60" s="261"/>
      <c r="N60" s="261"/>
      <c r="O60" s="261"/>
      <c r="P60" s="261"/>
      <c r="Q60" s="261"/>
      <c r="R60" s="261"/>
      <c r="S60" s="261"/>
      <c r="T60" s="261"/>
      <c r="U60" s="261"/>
      <c r="V60" s="261"/>
    </row>
    <row r="61" spans="1:26" ht="15.75" x14ac:dyDescent="0.25">
      <c r="F61" s="378" t="s">
        <v>16</v>
      </c>
      <c r="G61" s="378"/>
      <c r="H61" s="378"/>
      <c r="I61" s="378"/>
      <c r="J61" s="378"/>
      <c r="K61" s="262"/>
      <c r="L61" s="262"/>
      <c r="M61" s="262"/>
      <c r="N61" s="262"/>
      <c r="O61" s="262"/>
      <c r="P61" s="262"/>
      <c r="Q61" s="262"/>
      <c r="R61" s="262"/>
      <c r="S61" s="262"/>
      <c r="T61" s="262"/>
      <c r="U61" s="262"/>
      <c r="V61" s="262"/>
    </row>
  </sheetData>
  <mergeCells count="55">
    <mergeCell ref="F61:J61"/>
    <mergeCell ref="B58:D58"/>
    <mergeCell ref="J58:K58"/>
    <mergeCell ref="B59:D59"/>
    <mergeCell ref="J59:K59"/>
    <mergeCell ref="F60:J60"/>
    <mergeCell ref="B55:D55"/>
    <mergeCell ref="J55:K55"/>
    <mergeCell ref="B56:D56"/>
    <mergeCell ref="J56:K56"/>
    <mergeCell ref="B57:D57"/>
    <mergeCell ref="J57:K57"/>
    <mergeCell ref="J48:K48"/>
    <mergeCell ref="J49:K49"/>
    <mergeCell ref="J50:K50"/>
    <mergeCell ref="J51:K51"/>
    <mergeCell ref="B52:D52"/>
    <mergeCell ref="J52:K52"/>
    <mergeCell ref="B51:D51"/>
    <mergeCell ref="J45:K45"/>
    <mergeCell ref="W45:Z45"/>
    <mergeCell ref="J46:K46"/>
    <mergeCell ref="W46:Z46"/>
    <mergeCell ref="J47:K47"/>
    <mergeCell ref="W47:Z47"/>
    <mergeCell ref="A39:V39"/>
    <mergeCell ref="A41:K41"/>
    <mergeCell ref="J43:K43"/>
    <mergeCell ref="W43:Z43"/>
    <mergeCell ref="J44:K44"/>
    <mergeCell ref="W44:Z44"/>
    <mergeCell ref="A3:V3"/>
    <mergeCell ref="A4:V4"/>
    <mergeCell ref="D5:T5"/>
    <mergeCell ref="U5:U7"/>
    <mergeCell ref="V5:V7"/>
    <mergeCell ref="D6:G6"/>
    <mergeCell ref="H6:S6"/>
    <mergeCell ref="T6:T7"/>
    <mergeCell ref="B53:D53"/>
    <mergeCell ref="J53:K53"/>
    <mergeCell ref="B54:D54"/>
    <mergeCell ref="J54:K54"/>
    <mergeCell ref="A1:E1"/>
    <mergeCell ref="B44:D44"/>
    <mergeCell ref="B45:D45"/>
    <mergeCell ref="A5:A7"/>
    <mergeCell ref="B5:B7"/>
    <mergeCell ref="C5:C7"/>
    <mergeCell ref="B43:D43"/>
    <mergeCell ref="B46:D46"/>
    <mergeCell ref="B47:D47"/>
    <mergeCell ref="B48:D48"/>
    <mergeCell ref="B49:D49"/>
    <mergeCell ref="B50:D50"/>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O47"/>
  <sheetViews>
    <sheetView topLeftCell="A34" zoomScale="85" zoomScaleNormal="85" workbookViewId="0">
      <selection activeCell="B34" sqref="B34:D34"/>
    </sheetView>
  </sheetViews>
  <sheetFormatPr defaultRowHeight="15" x14ac:dyDescent="0.25"/>
  <cols>
    <col min="1" max="1" width="5.28515625" customWidth="1"/>
    <col min="2" max="2" width="23.85546875" customWidth="1"/>
    <col min="3" max="3" width="13.28515625" style="1" customWidth="1"/>
    <col min="4" max="4" width="9" customWidth="1"/>
    <col min="5" max="11" width="9" style="203" customWidth="1"/>
    <col min="12" max="13" width="10.7109375" customWidth="1"/>
    <col min="14" max="14" width="7.5703125" customWidth="1"/>
    <col min="15" max="15" width="12.42578125" customWidth="1"/>
    <col min="257" max="257" width="5.28515625" customWidth="1"/>
    <col min="258" max="258" width="23.85546875" customWidth="1"/>
    <col min="259" max="259" width="13.28515625" customWidth="1"/>
    <col min="260" max="267" width="9" customWidth="1"/>
    <col min="268" max="269" width="10.7109375" customWidth="1"/>
    <col min="270" max="270" width="7.5703125" customWidth="1"/>
    <col min="271" max="271" width="12.42578125" customWidth="1"/>
    <col min="513" max="513" width="5.28515625" customWidth="1"/>
    <col min="514" max="514" width="23.85546875" customWidth="1"/>
    <col min="515" max="515" width="13.28515625" customWidth="1"/>
    <col min="516" max="523" width="9" customWidth="1"/>
    <col min="524" max="525" width="10.7109375" customWidth="1"/>
    <col min="526" max="526" width="7.5703125" customWidth="1"/>
    <col min="527" max="527" width="12.42578125" customWidth="1"/>
    <col min="769" max="769" width="5.28515625" customWidth="1"/>
    <col min="770" max="770" width="23.85546875" customWidth="1"/>
    <col min="771" max="771" width="13.28515625" customWidth="1"/>
    <col min="772" max="779" width="9" customWidth="1"/>
    <col min="780" max="781" width="10.7109375" customWidth="1"/>
    <col min="782" max="782" width="7.5703125" customWidth="1"/>
    <col min="783" max="783" width="12.42578125" customWidth="1"/>
    <col min="1025" max="1025" width="5.28515625" customWidth="1"/>
    <col min="1026" max="1026" width="23.85546875" customWidth="1"/>
    <col min="1027" max="1027" width="13.28515625" customWidth="1"/>
    <col min="1028" max="1035" width="9" customWidth="1"/>
    <col min="1036" max="1037" width="10.7109375" customWidth="1"/>
    <col min="1038" max="1038" width="7.5703125" customWidth="1"/>
    <col min="1039" max="1039" width="12.42578125" customWidth="1"/>
    <col min="1281" max="1281" width="5.28515625" customWidth="1"/>
    <col min="1282" max="1282" width="23.85546875" customWidth="1"/>
    <col min="1283" max="1283" width="13.28515625" customWidth="1"/>
    <col min="1284" max="1291" width="9" customWidth="1"/>
    <col min="1292" max="1293" width="10.7109375" customWidth="1"/>
    <col min="1294" max="1294" width="7.5703125" customWidth="1"/>
    <col min="1295" max="1295" width="12.42578125" customWidth="1"/>
    <col min="1537" max="1537" width="5.28515625" customWidth="1"/>
    <col min="1538" max="1538" width="23.85546875" customWidth="1"/>
    <col min="1539" max="1539" width="13.28515625" customWidth="1"/>
    <col min="1540" max="1547" width="9" customWidth="1"/>
    <col min="1548" max="1549" width="10.7109375" customWidth="1"/>
    <col min="1550" max="1550" width="7.5703125" customWidth="1"/>
    <col min="1551" max="1551" width="12.42578125" customWidth="1"/>
    <col min="1793" max="1793" width="5.28515625" customWidth="1"/>
    <col min="1794" max="1794" width="23.85546875" customWidth="1"/>
    <col min="1795" max="1795" width="13.28515625" customWidth="1"/>
    <col min="1796" max="1803" width="9" customWidth="1"/>
    <col min="1804" max="1805" width="10.7109375" customWidth="1"/>
    <col min="1806" max="1806" width="7.5703125" customWidth="1"/>
    <col min="1807" max="1807" width="12.42578125" customWidth="1"/>
    <col min="2049" max="2049" width="5.28515625" customWidth="1"/>
    <col min="2050" max="2050" width="23.85546875" customWidth="1"/>
    <col min="2051" max="2051" width="13.28515625" customWidth="1"/>
    <col min="2052" max="2059" width="9" customWidth="1"/>
    <col min="2060" max="2061" width="10.7109375" customWidth="1"/>
    <col min="2062" max="2062" width="7.5703125" customWidth="1"/>
    <col min="2063" max="2063" width="12.42578125" customWidth="1"/>
    <col min="2305" max="2305" width="5.28515625" customWidth="1"/>
    <col min="2306" max="2306" width="23.85546875" customWidth="1"/>
    <col min="2307" max="2307" width="13.28515625" customWidth="1"/>
    <col min="2308" max="2315" width="9" customWidth="1"/>
    <col min="2316" max="2317" width="10.7109375" customWidth="1"/>
    <col min="2318" max="2318" width="7.5703125" customWidth="1"/>
    <col min="2319" max="2319" width="12.42578125" customWidth="1"/>
    <col min="2561" max="2561" width="5.28515625" customWidth="1"/>
    <col min="2562" max="2562" width="23.85546875" customWidth="1"/>
    <col min="2563" max="2563" width="13.28515625" customWidth="1"/>
    <col min="2564" max="2571" width="9" customWidth="1"/>
    <col min="2572" max="2573" width="10.7109375" customWidth="1"/>
    <col min="2574" max="2574" width="7.5703125" customWidth="1"/>
    <col min="2575" max="2575" width="12.42578125" customWidth="1"/>
    <col min="2817" max="2817" width="5.28515625" customWidth="1"/>
    <col min="2818" max="2818" width="23.85546875" customWidth="1"/>
    <col min="2819" max="2819" width="13.28515625" customWidth="1"/>
    <col min="2820" max="2827" width="9" customWidth="1"/>
    <col min="2828" max="2829" width="10.7109375" customWidth="1"/>
    <col min="2830" max="2830" width="7.5703125" customWidth="1"/>
    <col min="2831" max="2831" width="12.42578125" customWidth="1"/>
    <col min="3073" max="3073" width="5.28515625" customWidth="1"/>
    <col min="3074" max="3074" width="23.85546875" customWidth="1"/>
    <col min="3075" max="3075" width="13.28515625" customWidth="1"/>
    <col min="3076" max="3083" width="9" customWidth="1"/>
    <col min="3084" max="3085" width="10.7109375" customWidth="1"/>
    <col min="3086" max="3086" width="7.5703125" customWidth="1"/>
    <col min="3087" max="3087" width="12.42578125" customWidth="1"/>
    <col min="3329" max="3329" width="5.28515625" customWidth="1"/>
    <col min="3330" max="3330" width="23.85546875" customWidth="1"/>
    <col min="3331" max="3331" width="13.28515625" customWidth="1"/>
    <col min="3332" max="3339" width="9" customWidth="1"/>
    <col min="3340" max="3341" width="10.7109375" customWidth="1"/>
    <col min="3342" max="3342" width="7.5703125" customWidth="1"/>
    <col min="3343" max="3343" width="12.42578125" customWidth="1"/>
    <col min="3585" max="3585" width="5.28515625" customWidth="1"/>
    <col min="3586" max="3586" width="23.85546875" customWidth="1"/>
    <col min="3587" max="3587" width="13.28515625" customWidth="1"/>
    <col min="3588" max="3595" width="9" customWidth="1"/>
    <col min="3596" max="3597" width="10.7109375" customWidth="1"/>
    <col min="3598" max="3598" width="7.5703125" customWidth="1"/>
    <col min="3599" max="3599" width="12.42578125" customWidth="1"/>
    <col min="3841" max="3841" width="5.28515625" customWidth="1"/>
    <col min="3842" max="3842" width="23.85546875" customWidth="1"/>
    <col min="3843" max="3843" width="13.28515625" customWidth="1"/>
    <col min="3844" max="3851" width="9" customWidth="1"/>
    <col min="3852" max="3853" width="10.7109375" customWidth="1"/>
    <col min="3854" max="3854" width="7.5703125" customWidth="1"/>
    <col min="3855" max="3855" width="12.42578125" customWidth="1"/>
    <col min="4097" max="4097" width="5.28515625" customWidth="1"/>
    <col min="4098" max="4098" width="23.85546875" customWidth="1"/>
    <col min="4099" max="4099" width="13.28515625" customWidth="1"/>
    <col min="4100" max="4107" width="9" customWidth="1"/>
    <col min="4108" max="4109" width="10.7109375" customWidth="1"/>
    <col min="4110" max="4110" width="7.5703125" customWidth="1"/>
    <col min="4111" max="4111" width="12.42578125" customWidth="1"/>
    <col min="4353" max="4353" width="5.28515625" customWidth="1"/>
    <col min="4354" max="4354" width="23.85546875" customWidth="1"/>
    <col min="4355" max="4355" width="13.28515625" customWidth="1"/>
    <col min="4356" max="4363" width="9" customWidth="1"/>
    <col min="4364" max="4365" width="10.7109375" customWidth="1"/>
    <col min="4366" max="4366" width="7.5703125" customWidth="1"/>
    <col min="4367" max="4367" width="12.42578125" customWidth="1"/>
    <col min="4609" max="4609" width="5.28515625" customWidth="1"/>
    <col min="4610" max="4610" width="23.85546875" customWidth="1"/>
    <col min="4611" max="4611" width="13.28515625" customWidth="1"/>
    <col min="4612" max="4619" width="9" customWidth="1"/>
    <col min="4620" max="4621" width="10.7109375" customWidth="1"/>
    <col min="4622" max="4622" width="7.5703125" customWidth="1"/>
    <col min="4623" max="4623" width="12.42578125" customWidth="1"/>
    <col min="4865" max="4865" width="5.28515625" customWidth="1"/>
    <col min="4866" max="4866" width="23.85546875" customWidth="1"/>
    <col min="4867" max="4867" width="13.28515625" customWidth="1"/>
    <col min="4868" max="4875" width="9" customWidth="1"/>
    <col min="4876" max="4877" width="10.7109375" customWidth="1"/>
    <col min="4878" max="4878" width="7.5703125" customWidth="1"/>
    <col min="4879" max="4879" width="12.42578125" customWidth="1"/>
    <col min="5121" max="5121" width="5.28515625" customWidth="1"/>
    <col min="5122" max="5122" width="23.85546875" customWidth="1"/>
    <col min="5123" max="5123" width="13.28515625" customWidth="1"/>
    <col min="5124" max="5131" width="9" customWidth="1"/>
    <col min="5132" max="5133" width="10.7109375" customWidth="1"/>
    <col min="5134" max="5134" width="7.5703125" customWidth="1"/>
    <col min="5135" max="5135" width="12.42578125" customWidth="1"/>
    <col min="5377" max="5377" width="5.28515625" customWidth="1"/>
    <col min="5378" max="5378" width="23.85546875" customWidth="1"/>
    <col min="5379" max="5379" width="13.28515625" customWidth="1"/>
    <col min="5380" max="5387" width="9" customWidth="1"/>
    <col min="5388" max="5389" width="10.7109375" customWidth="1"/>
    <col min="5390" max="5390" width="7.5703125" customWidth="1"/>
    <col min="5391" max="5391" width="12.42578125" customWidth="1"/>
    <col min="5633" max="5633" width="5.28515625" customWidth="1"/>
    <col min="5634" max="5634" width="23.85546875" customWidth="1"/>
    <col min="5635" max="5635" width="13.28515625" customWidth="1"/>
    <col min="5636" max="5643" width="9" customWidth="1"/>
    <col min="5644" max="5645" width="10.7109375" customWidth="1"/>
    <col min="5646" max="5646" width="7.5703125" customWidth="1"/>
    <col min="5647" max="5647" width="12.42578125" customWidth="1"/>
    <col min="5889" max="5889" width="5.28515625" customWidth="1"/>
    <col min="5890" max="5890" width="23.85546875" customWidth="1"/>
    <col min="5891" max="5891" width="13.28515625" customWidth="1"/>
    <col min="5892" max="5899" width="9" customWidth="1"/>
    <col min="5900" max="5901" width="10.7109375" customWidth="1"/>
    <col min="5902" max="5902" width="7.5703125" customWidth="1"/>
    <col min="5903" max="5903" width="12.42578125" customWidth="1"/>
    <col min="6145" max="6145" width="5.28515625" customWidth="1"/>
    <col min="6146" max="6146" width="23.85546875" customWidth="1"/>
    <col min="6147" max="6147" width="13.28515625" customWidth="1"/>
    <col min="6148" max="6155" width="9" customWidth="1"/>
    <col min="6156" max="6157" width="10.7109375" customWidth="1"/>
    <col min="6158" max="6158" width="7.5703125" customWidth="1"/>
    <col min="6159" max="6159" width="12.42578125" customWidth="1"/>
    <col min="6401" max="6401" width="5.28515625" customWidth="1"/>
    <col min="6402" max="6402" width="23.85546875" customWidth="1"/>
    <col min="6403" max="6403" width="13.28515625" customWidth="1"/>
    <col min="6404" max="6411" width="9" customWidth="1"/>
    <col min="6412" max="6413" width="10.7109375" customWidth="1"/>
    <col min="6414" max="6414" width="7.5703125" customWidth="1"/>
    <col min="6415" max="6415" width="12.42578125" customWidth="1"/>
    <col min="6657" max="6657" width="5.28515625" customWidth="1"/>
    <col min="6658" max="6658" width="23.85546875" customWidth="1"/>
    <col min="6659" max="6659" width="13.28515625" customWidth="1"/>
    <col min="6660" max="6667" width="9" customWidth="1"/>
    <col min="6668" max="6669" width="10.7109375" customWidth="1"/>
    <col min="6670" max="6670" width="7.5703125" customWidth="1"/>
    <col min="6671" max="6671" width="12.42578125" customWidth="1"/>
    <col min="6913" max="6913" width="5.28515625" customWidth="1"/>
    <col min="6914" max="6914" width="23.85546875" customWidth="1"/>
    <col min="6915" max="6915" width="13.28515625" customWidth="1"/>
    <col min="6916" max="6923" width="9" customWidth="1"/>
    <col min="6924" max="6925" width="10.7109375" customWidth="1"/>
    <col min="6926" max="6926" width="7.5703125" customWidth="1"/>
    <col min="6927" max="6927" width="12.42578125" customWidth="1"/>
    <col min="7169" max="7169" width="5.28515625" customWidth="1"/>
    <col min="7170" max="7170" width="23.85546875" customWidth="1"/>
    <col min="7171" max="7171" width="13.28515625" customWidth="1"/>
    <col min="7172" max="7179" width="9" customWidth="1"/>
    <col min="7180" max="7181" width="10.7109375" customWidth="1"/>
    <col min="7182" max="7182" width="7.5703125" customWidth="1"/>
    <col min="7183" max="7183" width="12.42578125" customWidth="1"/>
    <col min="7425" max="7425" width="5.28515625" customWidth="1"/>
    <col min="7426" max="7426" width="23.85546875" customWidth="1"/>
    <col min="7427" max="7427" width="13.28515625" customWidth="1"/>
    <col min="7428" max="7435" width="9" customWidth="1"/>
    <col min="7436" max="7437" width="10.7109375" customWidth="1"/>
    <col min="7438" max="7438" width="7.5703125" customWidth="1"/>
    <col min="7439" max="7439" width="12.42578125" customWidth="1"/>
    <col min="7681" max="7681" width="5.28515625" customWidth="1"/>
    <col min="7682" max="7682" width="23.85546875" customWidth="1"/>
    <col min="7683" max="7683" width="13.28515625" customWidth="1"/>
    <col min="7684" max="7691" width="9" customWidth="1"/>
    <col min="7692" max="7693" width="10.7109375" customWidth="1"/>
    <col min="7694" max="7694" width="7.5703125" customWidth="1"/>
    <col min="7695" max="7695" width="12.42578125" customWidth="1"/>
    <col min="7937" max="7937" width="5.28515625" customWidth="1"/>
    <col min="7938" max="7938" width="23.85546875" customWidth="1"/>
    <col min="7939" max="7939" width="13.28515625" customWidth="1"/>
    <col min="7940" max="7947" width="9" customWidth="1"/>
    <col min="7948" max="7949" width="10.7109375" customWidth="1"/>
    <col min="7950" max="7950" width="7.5703125" customWidth="1"/>
    <col min="7951" max="7951" width="12.42578125" customWidth="1"/>
    <col min="8193" max="8193" width="5.28515625" customWidth="1"/>
    <col min="8194" max="8194" width="23.85546875" customWidth="1"/>
    <col min="8195" max="8195" width="13.28515625" customWidth="1"/>
    <col min="8196" max="8203" width="9" customWidth="1"/>
    <col min="8204" max="8205" width="10.7109375" customWidth="1"/>
    <col min="8206" max="8206" width="7.5703125" customWidth="1"/>
    <col min="8207" max="8207" width="12.42578125" customWidth="1"/>
    <col min="8449" max="8449" width="5.28515625" customWidth="1"/>
    <col min="8450" max="8450" width="23.85546875" customWidth="1"/>
    <col min="8451" max="8451" width="13.28515625" customWidth="1"/>
    <col min="8452" max="8459" width="9" customWidth="1"/>
    <col min="8460" max="8461" width="10.7109375" customWidth="1"/>
    <col min="8462" max="8462" width="7.5703125" customWidth="1"/>
    <col min="8463" max="8463" width="12.42578125" customWidth="1"/>
    <col min="8705" max="8705" width="5.28515625" customWidth="1"/>
    <col min="8706" max="8706" width="23.85546875" customWidth="1"/>
    <col min="8707" max="8707" width="13.28515625" customWidth="1"/>
    <col min="8708" max="8715" width="9" customWidth="1"/>
    <col min="8716" max="8717" width="10.7109375" customWidth="1"/>
    <col min="8718" max="8718" width="7.5703125" customWidth="1"/>
    <col min="8719" max="8719" width="12.42578125" customWidth="1"/>
    <col min="8961" max="8961" width="5.28515625" customWidth="1"/>
    <col min="8962" max="8962" width="23.85546875" customWidth="1"/>
    <col min="8963" max="8963" width="13.28515625" customWidth="1"/>
    <col min="8964" max="8971" width="9" customWidth="1"/>
    <col min="8972" max="8973" width="10.7109375" customWidth="1"/>
    <col min="8974" max="8974" width="7.5703125" customWidth="1"/>
    <col min="8975" max="8975" width="12.42578125" customWidth="1"/>
    <col min="9217" max="9217" width="5.28515625" customWidth="1"/>
    <col min="9218" max="9218" width="23.85546875" customWidth="1"/>
    <col min="9219" max="9219" width="13.28515625" customWidth="1"/>
    <col min="9220" max="9227" width="9" customWidth="1"/>
    <col min="9228" max="9229" width="10.7109375" customWidth="1"/>
    <col min="9230" max="9230" width="7.5703125" customWidth="1"/>
    <col min="9231" max="9231" width="12.42578125" customWidth="1"/>
    <col min="9473" max="9473" width="5.28515625" customWidth="1"/>
    <col min="9474" max="9474" width="23.85546875" customWidth="1"/>
    <col min="9475" max="9475" width="13.28515625" customWidth="1"/>
    <col min="9476" max="9483" width="9" customWidth="1"/>
    <col min="9484" max="9485" width="10.7109375" customWidth="1"/>
    <col min="9486" max="9486" width="7.5703125" customWidth="1"/>
    <col min="9487" max="9487" width="12.42578125" customWidth="1"/>
    <col min="9729" max="9729" width="5.28515625" customWidth="1"/>
    <col min="9730" max="9730" width="23.85546875" customWidth="1"/>
    <col min="9731" max="9731" width="13.28515625" customWidth="1"/>
    <col min="9732" max="9739" width="9" customWidth="1"/>
    <col min="9740" max="9741" width="10.7109375" customWidth="1"/>
    <col min="9742" max="9742" width="7.5703125" customWidth="1"/>
    <col min="9743" max="9743" width="12.42578125" customWidth="1"/>
    <col min="9985" max="9985" width="5.28515625" customWidth="1"/>
    <col min="9986" max="9986" width="23.85546875" customWidth="1"/>
    <col min="9987" max="9987" width="13.28515625" customWidth="1"/>
    <col min="9988" max="9995" width="9" customWidth="1"/>
    <col min="9996" max="9997" width="10.7109375" customWidth="1"/>
    <col min="9998" max="9998" width="7.5703125" customWidth="1"/>
    <col min="9999" max="9999" width="12.42578125" customWidth="1"/>
    <col min="10241" max="10241" width="5.28515625" customWidth="1"/>
    <col min="10242" max="10242" width="23.85546875" customWidth="1"/>
    <col min="10243" max="10243" width="13.28515625" customWidth="1"/>
    <col min="10244" max="10251" width="9" customWidth="1"/>
    <col min="10252" max="10253" width="10.7109375" customWidth="1"/>
    <col min="10254" max="10254" width="7.5703125" customWidth="1"/>
    <col min="10255" max="10255" width="12.42578125" customWidth="1"/>
    <col min="10497" max="10497" width="5.28515625" customWidth="1"/>
    <col min="10498" max="10498" width="23.85546875" customWidth="1"/>
    <col min="10499" max="10499" width="13.28515625" customWidth="1"/>
    <col min="10500" max="10507" width="9" customWidth="1"/>
    <col min="10508" max="10509" width="10.7109375" customWidth="1"/>
    <col min="10510" max="10510" width="7.5703125" customWidth="1"/>
    <col min="10511" max="10511" width="12.42578125" customWidth="1"/>
    <col min="10753" max="10753" width="5.28515625" customWidth="1"/>
    <col min="10754" max="10754" width="23.85546875" customWidth="1"/>
    <col min="10755" max="10755" width="13.28515625" customWidth="1"/>
    <col min="10756" max="10763" width="9" customWidth="1"/>
    <col min="10764" max="10765" width="10.7109375" customWidth="1"/>
    <col min="10766" max="10766" width="7.5703125" customWidth="1"/>
    <col min="10767" max="10767" width="12.42578125" customWidth="1"/>
    <col min="11009" max="11009" width="5.28515625" customWidth="1"/>
    <col min="11010" max="11010" width="23.85546875" customWidth="1"/>
    <col min="11011" max="11011" width="13.28515625" customWidth="1"/>
    <col min="11012" max="11019" width="9" customWidth="1"/>
    <col min="11020" max="11021" width="10.7109375" customWidth="1"/>
    <col min="11022" max="11022" width="7.5703125" customWidth="1"/>
    <col min="11023" max="11023" width="12.42578125" customWidth="1"/>
    <col min="11265" max="11265" width="5.28515625" customWidth="1"/>
    <col min="11266" max="11266" width="23.85546875" customWidth="1"/>
    <col min="11267" max="11267" width="13.28515625" customWidth="1"/>
    <col min="11268" max="11275" width="9" customWidth="1"/>
    <col min="11276" max="11277" width="10.7109375" customWidth="1"/>
    <col min="11278" max="11278" width="7.5703125" customWidth="1"/>
    <col min="11279" max="11279" width="12.42578125" customWidth="1"/>
    <col min="11521" max="11521" width="5.28515625" customWidth="1"/>
    <col min="11522" max="11522" width="23.85546875" customWidth="1"/>
    <col min="11523" max="11523" width="13.28515625" customWidth="1"/>
    <col min="11524" max="11531" width="9" customWidth="1"/>
    <col min="11532" max="11533" width="10.7109375" customWidth="1"/>
    <col min="11534" max="11534" width="7.5703125" customWidth="1"/>
    <col min="11535" max="11535" width="12.42578125" customWidth="1"/>
    <col min="11777" max="11777" width="5.28515625" customWidth="1"/>
    <col min="11778" max="11778" width="23.85546875" customWidth="1"/>
    <col min="11779" max="11779" width="13.28515625" customWidth="1"/>
    <col min="11780" max="11787" width="9" customWidth="1"/>
    <col min="11788" max="11789" width="10.7109375" customWidth="1"/>
    <col min="11790" max="11790" width="7.5703125" customWidth="1"/>
    <col min="11791" max="11791" width="12.42578125" customWidth="1"/>
    <col min="12033" max="12033" width="5.28515625" customWidth="1"/>
    <col min="12034" max="12034" width="23.85546875" customWidth="1"/>
    <col min="12035" max="12035" width="13.28515625" customWidth="1"/>
    <col min="12036" max="12043" width="9" customWidth="1"/>
    <col min="12044" max="12045" width="10.7109375" customWidth="1"/>
    <col min="12046" max="12046" width="7.5703125" customWidth="1"/>
    <col min="12047" max="12047" width="12.42578125" customWidth="1"/>
    <col min="12289" max="12289" width="5.28515625" customWidth="1"/>
    <col min="12290" max="12290" width="23.85546875" customWidth="1"/>
    <col min="12291" max="12291" width="13.28515625" customWidth="1"/>
    <col min="12292" max="12299" width="9" customWidth="1"/>
    <col min="12300" max="12301" width="10.7109375" customWidth="1"/>
    <col min="12302" max="12302" width="7.5703125" customWidth="1"/>
    <col min="12303" max="12303" width="12.42578125" customWidth="1"/>
    <col min="12545" max="12545" width="5.28515625" customWidth="1"/>
    <col min="12546" max="12546" width="23.85546875" customWidth="1"/>
    <col min="12547" max="12547" width="13.28515625" customWidth="1"/>
    <col min="12548" max="12555" width="9" customWidth="1"/>
    <col min="12556" max="12557" width="10.7109375" customWidth="1"/>
    <col min="12558" max="12558" width="7.5703125" customWidth="1"/>
    <col min="12559" max="12559" width="12.42578125" customWidth="1"/>
    <col min="12801" max="12801" width="5.28515625" customWidth="1"/>
    <col min="12802" max="12802" width="23.85546875" customWidth="1"/>
    <col min="12803" max="12803" width="13.28515625" customWidth="1"/>
    <col min="12804" max="12811" width="9" customWidth="1"/>
    <col min="12812" max="12813" width="10.7109375" customWidth="1"/>
    <col min="12814" max="12814" width="7.5703125" customWidth="1"/>
    <col min="12815" max="12815" width="12.42578125" customWidth="1"/>
    <col min="13057" max="13057" width="5.28515625" customWidth="1"/>
    <col min="13058" max="13058" width="23.85546875" customWidth="1"/>
    <col min="13059" max="13059" width="13.28515625" customWidth="1"/>
    <col min="13060" max="13067" width="9" customWidth="1"/>
    <col min="13068" max="13069" width="10.7109375" customWidth="1"/>
    <col min="13070" max="13070" width="7.5703125" customWidth="1"/>
    <col min="13071" max="13071" width="12.42578125" customWidth="1"/>
    <col min="13313" max="13313" width="5.28515625" customWidth="1"/>
    <col min="13314" max="13314" width="23.85546875" customWidth="1"/>
    <col min="13315" max="13315" width="13.28515625" customWidth="1"/>
    <col min="13316" max="13323" width="9" customWidth="1"/>
    <col min="13324" max="13325" width="10.7109375" customWidth="1"/>
    <col min="13326" max="13326" width="7.5703125" customWidth="1"/>
    <col min="13327" max="13327" width="12.42578125" customWidth="1"/>
    <col min="13569" max="13569" width="5.28515625" customWidth="1"/>
    <col min="13570" max="13570" width="23.85546875" customWidth="1"/>
    <col min="13571" max="13571" width="13.28515625" customWidth="1"/>
    <col min="13572" max="13579" width="9" customWidth="1"/>
    <col min="13580" max="13581" width="10.7109375" customWidth="1"/>
    <col min="13582" max="13582" width="7.5703125" customWidth="1"/>
    <col min="13583" max="13583" width="12.42578125" customWidth="1"/>
    <col min="13825" max="13825" width="5.28515625" customWidth="1"/>
    <col min="13826" max="13826" width="23.85546875" customWidth="1"/>
    <col min="13827" max="13827" width="13.28515625" customWidth="1"/>
    <col min="13828" max="13835" width="9" customWidth="1"/>
    <col min="13836" max="13837" width="10.7109375" customWidth="1"/>
    <col min="13838" max="13838" width="7.5703125" customWidth="1"/>
    <col min="13839" max="13839" width="12.42578125" customWidth="1"/>
    <col min="14081" max="14081" width="5.28515625" customWidth="1"/>
    <col min="14082" max="14082" width="23.85546875" customWidth="1"/>
    <col min="14083" max="14083" width="13.28515625" customWidth="1"/>
    <col min="14084" max="14091" width="9" customWidth="1"/>
    <col min="14092" max="14093" width="10.7109375" customWidth="1"/>
    <col min="14094" max="14094" width="7.5703125" customWidth="1"/>
    <col min="14095" max="14095" width="12.42578125" customWidth="1"/>
    <col min="14337" max="14337" width="5.28515625" customWidth="1"/>
    <col min="14338" max="14338" width="23.85546875" customWidth="1"/>
    <col min="14339" max="14339" width="13.28515625" customWidth="1"/>
    <col min="14340" max="14347" width="9" customWidth="1"/>
    <col min="14348" max="14349" width="10.7109375" customWidth="1"/>
    <col min="14350" max="14350" width="7.5703125" customWidth="1"/>
    <col min="14351" max="14351" width="12.42578125" customWidth="1"/>
    <col min="14593" max="14593" width="5.28515625" customWidth="1"/>
    <col min="14594" max="14594" width="23.85546875" customWidth="1"/>
    <col min="14595" max="14595" width="13.28515625" customWidth="1"/>
    <col min="14596" max="14603" width="9" customWidth="1"/>
    <col min="14604" max="14605" width="10.7109375" customWidth="1"/>
    <col min="14606" max="14606" width="7.5703125" customWidth="1"/>
    <col min="14607" max="14607" width="12.42578125" customWidth="1"/>
    <col min="14849" max="14849" width="5.28515625" customWidth="1"/>
    <col min="14850" max="14850" width="23.85546875" customWidth="1"/>
    <col min="14851" max="14851" width="13.28515625" customWidth="1"/>
    <col min="14852" max="14859" width="9" customWidth="1"/>
    <col min="14860" max="14861" width="10.7109375" customWidth="1"/>
    <col min="14862" max="14862" width="7.5703125" customWidth="1"/>
    <col min="14863" max="14863" width="12.42578125" customWidth="1"/>
    <col min="15105" max="15105" width="5.28515625" customWidth="1"/>
    <col min="15106" max="15106" width="23.85546875" customWidth="1"/>
    <col min="15107" max="15107" width="13.28515625" customWidth="1"/>
    <col min="15108" max="15115" width="9" customWidth="1"/>
    <col min="15116" max="15117" width="10.7109375" customWidth="1"/>
    <col min="15118" max="15118" width="7.5703125" customWidth="1"/>
    <col min="15119" max="15119" width="12.42578125" customWidth="1"/>
    <col min="15361" max="15361" width="5.28515625" customWidth="1"/>
    <col min="15362" max="15362" width="23.85546875" customWidth="1"/>
    <col min="15363" max="15363" width="13.28515625" customWidth="1"/>
    <col min="15364" max="15371" width="9" customWidth="1"/>
    <col min="15372" max="15373" width="10.7109375" customWidth="1"/>
    <col min="15374" max="15374" width="7.5703125" customWidth="1"/>
    <col min="15375" max="15375" width="12.42578125" customWidth="1"/>
    <col min="15617" max="15617" width="5.28515625" customWidth="1"/>
    <col min="15618" max="15618" width="23.85546875" customWidth="1"/>
    <col min="15619" max="15619" width="13.28515625" customWidth="1"/>
    <col min="15620" max="15627" width="9" customWidth="1"/>
    <col min="15628" max="15629" width="10.7109375" customWidth="1"/>
    <col min="15630" max="15630" width="7.5703125" customWidth="1"/>
    <col min="15631" max="15631" width="12.42578125" customWidth="1"/>
    <col min="15873" max="15873" width="5.28515625" customWidth="1"/>
    <col min="15874" max="15874" width="23.85546875" customWidth="1"/>
    <col min="15875" max="15875" width="13.28515625" customWidth="1"/>
    <col min="15876" max="15883" width="9" customWidth="1"/>
    <col min="15884" max="15885" width="10.7109375" customWidth="1"/>
    <col min="15886" max="15886" width="7.5703125" customWidth="1"/>
    <col min="15887" max="15887" width="12.42578125" customWidth="1"/>
    <col min="16129" max="16129" width="5.28515625" customWidth="1"/>
    <col min="16130" max="16130" width="23.85546875" customWidth="1"/>
    <col min="16131" max="16131" width="13.28515625" customWidth="1"/>
    <col min="16132" max="16139" width="9" customWidth="1"/>
    <col min="16140" max="16141" width="10.7109375" customWidth="1"/>
    <col min="16142" max="16142" width="7.5703125" customWidth="1"/>
    <col min="16143" max="16143" width="12.42578125" customWidth="1"/>
  </cols>
  <sheetData>
    <row r="1" spans="1:14" ht="52.5" customHeight="1" x14ac:dyDescent="0.25">
      <c r="A1" s="387" t="s">
        <v>339</v>
      </c>
      <c r="B1" s="387"/>
      <c r="C1" s="387"/>
      <c r="D1" s="387"/>
      <c r="E1" s="387"/>
      <c r="F1" s="18"/>
      <c r="G1" s="18"/>
      <c r="H1" s="18"/>
      <c r="I1" s="18"/>
      <c r="J1" s="18"/>
      <c r="K1" s="18"/>
      <c r="L1" s="5"/>
      <c r="M1" s="5"/>
      <c r="N1" s="5"/>
    </row>
    <row r="2" spans="1:14" ht="14.25" customHeight="1" x14ac:dyDescent="0.3">
      <c r="A2" s="527"/>
      <c r="B2" s="527"/>
      <c r="C2" s="527"/>
      <c r="D2" s="527"/>
      <c r="E2" s="527"/>
      <c r="F2" s="18"/>
      <c r="G2" s="18"/>
      <c r="H2" s="18"/>
      <c r="I2" s="18"/>
      <c r="J2" s="18"/>
      <c r="K2" s="18"/>
      <c r="L2" s="5"/>
      <c r="M2" s="5"/>
      <c r="N2" s="5"/>
    </row>
    <row r="3" spans="1:14" ht="27.75" customHeight="1" x14ac:dyDescent="0.3">
      <c r="A3" s="388" t="s">
        <v>405</v>
      </c>
      <c r="B3" s="388"/>
      <c r="C3" s="388"/>
      <c r="D3" s="388"/>
      <c r="E3" s="388"/>
      <c r="F3" s="388"/>
      <c r="G3" s="388"/>
      <c r="H3" s="388"/>
      <c r="I3" s="388"/>
      <c r="J3" s="388"/>
      <c r="K3" s="388"/>
      <c r="L3" s="388"/>
      <c r="M3" s="388"/>
      <c r="N3" s="388"/>
    </row>
    <row r="4" spans="1:14" ht="7.5" customHeight="1" x14ac:dyDescent="0.35">
      <c r="A4" s="389"/>
      <c r="B4" s="389"/>
      <c r="C4" s="389"/>
      <c r="D4" s="389"/>
      <c r="E4" s="389"/>
      <c r="F4" s="389"/>
      <c r="G4" s="389"/>
      <c r="H4" s="389"/>
      <c r="I4" s="389"/>
      <c r="J4" s="389"/>
      <c r="K4" s="389"/>
      <c r="L4" s="389"/>
      <c r="M4" s="389"/>
      <c r="N4" s="389"/>
    </row>
    <row r="5" spans="1:14" s="1" customFormat="1" ht="21.75" customHeight="1" x14ac:dyDescent="0.25">
      <c r="A5" s="390" t="s">
        <v>0</v>
      </c>
      <c r="B5" s="390" t="s">
        <v>1</v>
      </c>
      <c r="C5" s="396" t="s">
        <v>17</v>
      </c>
      <c r="D5" s="380" t="s">
        <v>2</v>
      </c>
      <c r="E5" s="381"/>
      <c r="F5" s="381"/>
      <c r="G5" s="381"/>
      <c r="H5" s="381"/>
      <c r="I5" s="381"/>
      <c r="J5" s="381"/>
      <c r="K5" s="381"/>
      <c r="L5" s="399"/>
      <c r="M5" s="400" t="s">
        <v>3</v>
      </c>
      <c r="N5" s="393" t="s">
        <v>4</v>
      </c>
    </row>
    <row r="6" spans="1:14" s="1" customFormat="1" ht="36.75" customHeight="1" x14ac:dyDescent="0.25">
      <c r="A6" s="391"/>
      <c r="B6" s="391"/>
      <c r="C6" s="397"/>
      <c r="D6" s="379" t="s">
        <v>293</v>
      </c>
      <c r="E6" s="379"/>
      <c r="F6" s="379"/>
      <c r="G6" s="379"/>
      <c r="H6" s="380" t="s">
        <v>294</v>
      </c>
      <c r="I6" s="381"/>
      <c r="J6" s="381"/>
      <c r="K6" s="381"/>
      <c r="L6" s="403" t="s">
        <v>307</v>
      </c>
      <c r="M6" s="401"/>
      <c r="N6" s="394"/>
    </row>
    <row r="7" spans="1:14" s="1" customFormat="1" ht="51.95" customHeight="1" x14ac:dyDescent="0.25">
      <c r="A7" s="392"/>
      <c r="B7" s="392"/>
      <c r="C7" s="398"/>
      <c r="D7" s="209" t="s">
        <v>296</v>
      </c>
      <c r="E7" s="12" t="s">
        <v>308</v>
      </c>
      <c r="F7" s="201" t="s">
        <v>406</v>
      </c>
      <c r="G7" s="209" t="s">
        <v>297</v>
      </c>
      <c r="H7" s="209" t="s">
        <v>84</v>
      </c>
      <c r="I7" s="199" t="s">
        <v>85</v>
      </c>
      <c r="J7" s="199" t="s">
        <v>86</v>
      </c>
      <c r="K7" s="199" t="s">
        <v>87</v>
      </c>
      <c r="L7" s="403"/>
      <c r="M7" s="402"/>
      <c r="N7" s="395"/>
    </row>
    <row r="8" spans="1:14" s="45" customFormat="1" ht="20.100000000000001" customHeight="1" x14ac:dyDescent="0.25">
      <c r="A8" s="21" t="s">
        <v>19</v>
      </c>
      <c r="B8" s="32" t="s">
        <v>93</v>
      </c>
      <c r="C8" s="9">
        <v>0.7</v>
      </c>
      <c r="D8" s="14">
        <v>0.02</v>
      </c>
      <c r="E8" s="14"/>
      <c r="F8" s="14">
        <v>0.02</v>
      </c>
      <c r="G8" s="14">
        <v>0.01</v>
      </c>
      <c r="H8" s="14">
        <v>0.08</v>
      </c>
      <c r="I8" s="14">
        <v>0.04</v>
      </c>
      <c r="J8" s="14">
        <v>0.04</v>
      </c>
      <c r="K8" s="14">
        <v>0.04</v>
      </c>
      <c r="L8" s="14">
        <f t="shared" ref="L8:L23" si="0">SUM(D8:K8)</f>
        <v>0.25</v>
      </c>
      <c r="M8" s="15">
        <f t="shared" ref="M8:M23" si="1">C8+L8</f>
        <v>0.95</v>
      </c>
      <c r="N8" s="4">
        <f>IF(M8&gt;=90%,50,IF(AND(80%&lt;=M8,M8&lt;90%),45,IF(AND(70%&lt;=M8,M8&lt;80%),40,IF(AND(60%&lt;=M8,M8&lt;70%),30,IF(AND(50%&lt;=M8,M8&lt;60%),25,IF(M8&lt;50%,0,""))))))</f>
        <v>50</v>
      </c>
    </row>
    <row r="9" spans="1:14" s="45" customFormat="1" ht="20.100000000000001" customHeight="1" x14ac:dyDescent="0.25">
      <c r="A9" s="21" t="s">
        <v>20</v>
      </c>
      <c r="B9" s="32" t="s">
        <v>94</v>
      </c>
      <c r="C9" s="9">
        <v>0.7</v>
      </c>
      <c r="D9" s="14">
        <v>0.02</v>
      </c>
      <c r="E9" s="14"/>
      <c r="F9" s="14"/>
      <c r="G9" s="14">
        <v>0.01</v>
      </c>
      <c r="H9" s="14">
        <v>0.08</v>
      </c>
      <c r="I9" s="14">
        <v>0.04</v>
      </c>
      <c r="J9" s="14"/>
      <c r="K9" s="14"/>
      <c r="L9" s="14">
        <f t="shared" si="0"/>
        <v>0.15</v>
      </c>
      <c r="M9" s="15">
        <f t="shared" si="1"/>
        <v>0.85</v>
      </c>
      <c r="N9" s="4">
        <f t="shared" ref="N9:N23" si="2">IF(M9&gt;=90%,50,IF(AND(80%&lt;=M9,M9&lt;90%),45,IF(AND(70%&lt;=M9,M9&lt;80%),40,IF(AND(60%&lt;=M9,M9&lt;70%),30,IF(AND(50%&lt;=M9,M9&lt;60%),25,IF(M9&lt;50%,0,""))))))</f>
        <v>45</v>
      </c>
    </row>
    <row r="10" spans="1:14" s="45" customFormat="1" ht="20.100000000000001" customHeight="1" x14ac:dyDescent="0.25">
      <c r="A10" s="21" t="s">
        <v>21</v>
      </c>
      <c r="B10" s="32" t="s">
        <v>95</v>
      </c>
      <c r="C10" s="9">
        <v>0.7</v>
      </c>
      <c r="D10" s="14">
        <v>0.02</v>
      </c>
      <c r="E10" s="14"/>
      <c r="F10" s="14">
        <v>0.02</v>
      </c>
      <c r="G10" s="14">
        <v>0.01</v>
      </c>
      <c r="H10" s="14">
        <v>0.08</v>
      </c>
      <c r="I10" s="14">
        <v>0.04</v>
      </c>
      <c r="J10" s="14"/>
      <c r="K10" s="14">
        <v>0.04</v>
      </c>
      <c r="L10" s="14">
        <f t="shared" si="0"/>
        <v>0.21000000000000002</v>
      </c>
      <c r="M10" s="15">
        <f t="shared" si="1"/>
        <v>0.90999999999999992</v>
      </c>
      <c r="N10" s="4">
        <f t="shared" si="2"/>
        <v>50</v>
      </c>
    </row>
    <row r="11" spans="1:14" s="45" customFormat="1" ht="20.100000000000001" customHeight="1" x14ac:dyDescent="0.25">
      <c r="A11" s="21" t="s">
        <v>22</v>
      </c>
      <c r="B11" s="33" t="s">
        <v>96</v>
      </c>
      <c r="C11" s="9">
        <v>0.7</v>
      </c>
      <c r="D11" s="14">
        <v>0.02</v>
      </c>
      <c r="E11" s="14"/>
      <c r="F11" s="14"/>
      <c r="G11" s="14">
        <v>0.01</v>
      </c>
      <c r="H11" s="14">
        <v>0.08</v>
      </c>
      <c r="I11" s="14"/>
      <c r="J11" s="14">
        <v>0.04</v>
      </c>
      <c r="K11" s="14">
        <v>0.04</v>
      </c>
      <c r="L11" s="14">
        <f t="shared" si="0"/>
        <v>0.19</v>
      </c>
      <c r="M11" s="15">
        <f t="shared" si="1"/>
        <v>0.8899999999999999</v>
      </c>
      <c r="N11" s="4">
        <f t="shared" si="2"/>
        <v>45</v>
      </c>
    </row>
    <row r="12" spans="1:14" s="45" customFormat="1" ht="20.100000000000001" customHeight="1" x14ac:dyDescent="0.25">
      <c r="A12" s="21" t="s">
        <v>23</v>
      </c>
      <c r="B12" s="32" t="s">
        <v>97</v>
      </c>
      <c r="C12" s="9">
        <v>0.7</v>
      </c>
      <c r="D12" s="14">
        <v>0.02</v>
      </c>
      <c r="E12" s="14">
        <v>0.01</v>
      </c>
      <c r="F12" s="14"/>
      <c r="G12" s="14"/>
      <c r="H12" s="14">
        <v>0.08</v>
      </c>
      <c r="I12" s="14"/>
      <c r="J12" s="14"/>
      <c r="K12" s="14">
        <v>0.04</v>
      </c>
      <c r="L12" s="14">
        <f t="shared" si="0"/>
        <v>0.15</v>
      </c>
      <c r="M12" s="15">
        <f t="shared" si="1"/>
        <v>0.85</v>
      </c>
      <c r="N12" s="4">
        <f t="shared" si="2"/>
        <v>45</v>
      </c>
    </row>
    <row r="13" spans="1:14" s="45" customFormat="1" ht="20.100000000000001" customHeight="1" x14ac:dyDescent="0.25">
      <c r="A13" s="21" t="s">
        <v>24</v>
      </c>
      <c r="B13" s="32" t="s">
        <v>98</v>
      </c>
      <c r="C13" s="9">
        <v>0.7</v>
      </c>
      <c r="D13" s="14">
        <v>0.02</v>
      </c>
      <c r="E13" s="14">
        <v>0.01</v>
      </c>
      <c r="F13" s="14"/>
      <c r="G13" s="14">
        <v>0.01</v>
      </c>
      <c r="H13" s="14">
        <v>0.08</v>
      </c>
      <c r="I13" s="14"/>
      <c r="J13" s="14"/>
      <c r="K13" s="14">
        <v>0.04</v>
      </c>
      <c r="L13" s="14">
        <f t="shared" si="0"/>
        <v>0.16</v>
      </c>
      <c r="M13" s="15">
        <f t="shared" si="1"/>
        <v>0.86</v>
      </c>
      <c r="N13" s="4">
        <f t="shared" si="2"/>
        <v>45</v>
      </c>
    </row>
    <row r="14" spans="1:14" s="45" customFormat="1" ht="20.100000000000001" customHeight="1" x14ac:dyDescent="0.25">
      <c r="A14" s="21" t="s">
        <v>25</v>
      </c>
      <c r="B14" s="32" t="s">
        <v>99</v>
      </c>
      <c r="C14" s="9">
        <v>0.7</v>
      </c>
      <c r="D14" s="14">
        <v>0.02</v>
      </c>
      <c r="E14" s="14"/>
      <c r="F14" s="14"/>
      <c r="G14" s="14"/>
      <c r="H14" s="14">
        <v>0.08</v>
      </c>
      <c r="I14" s="14"/>
      <c r="J14" s="14"/>
      <c r="K14" s="14"/>
      <c r="L14" s="14">
        <f t="shared" si="0"/>
        <v>0.1</v>
      </c>
      <c r="M14" s="15">
        <f t="shared" si="1"/>
        <v>0.79999999999999993</v>
      </c>
      <c r="N14" s="4">
        <f t="shared" si="2"/>
        <v>45</v>
      </c>
    </row>
    <row r="15" spans="1:14" s="45" customFormat="1" ht="20.100000000000001" customHeight="1" x14ac:dyDescent="0.25">
      <c r="A15" s="21" t="s">
        <v>26</v>
      </c>
      <c r="B15" s="32" t="s">
        <v>100</v>
      </c>
      <c r="C15" s="9">
        <v>0.7</v>
      </c>
      <c r="D15" s="14">
        <v>0.02</v>
      </c>
      <c r="E15" s="14"/>
      <c r="F15" s="14"/>
      <c r="G15" s="14">
        <v>0.01</v>
      </c>
      <c r="H15" s="14">
        <v>0.08</v>
      </c>
      <c r="I15" s="14">
        <v>0.04</v>
      </c>
      <c r="J15" s="14"/>
      <c r="K15" s="14"/>
      <c r="L15" s="14">
        <f t="shared" si="0"/>
        <v>0.15</v>
      </c>
      <c r="M15" s="15">
        <f t="shared" si="1"/>
        <v>0.85</v>
      </c>
      <c r="N15" s="4">
        <f t="shared" si="2"/>
        <v>45</v>
      </c>
    </row>
    <row r="16" spans="1:14" s="45" customFormat="1" ht="20.100000000000001" customHeight="1" x14ac:dyDescent="0.25">
      <c r="A16" s="21" t="s">
        <v>27</v>
      </c>
      <c r="B16" s="32" t="s">
        <v>101</v>
      </c>
      <c r="C16" s="9">
        <v>0.7</v>
      </c>
      <c r="D16" s="14">
        <v>0.02</v>
      </c>
      <c r="E16" s="14"/>
      <c r="F16" s="14"/>
      <c r="G16" s="14">
        <v>0.01</v>
      </c>
      <c r="H16" s="14">
        <v>0.08</v>
      </c>
      <c r="I16" s="14">
        <v>0.04</v>
      </c>
      <c r="J16" s="14"/>
      <c r="K16" s="14">
        <v>0.04</v>
      </c>
      <c r="L16" s="14">
        <f t="shared" si="0"/>
        <v>0.19</v>
      </c>
      <c r="M16" s="15">
        <f t="shared" si="1"/>
        <v>0.8899999999999999</v>
      </c>
      <c r="N16" s="4">
        <f t="shared" si="2"/>
        <v>45</v>
      </c>
    </row>
    <row r="17" spans="1:15" s="45" customFormat="1" ht="20.100000000000001" customHeight="1" x14ac:dyDescent="0.25">
      <c r="A17" s="21" t="s">
        <v>28</v>
      </c>
      <c r="B17" s="32" t="s">
        <v>102</v>
      </c>
      <c r="C17" s="9">
        <v>0.7</v>
      </c>
      <c r="D17" s="14">
        <v>0.02</v>
      </c>
      <c r="E17" s="14">
        <v>0.01</v>
      </c>
      <c r="F17" s="14"/>
      <c r="G17" s="14"/>
      <c r="H17" s="14">
        <v>0.08</v>
      </c>
      <c r="I17" s="14">
        <v>0.04</v>
      </c>
      <c r="J17" s="14"/>
      <c r="K17" s="14"/>
      <c r="L17" s="14">
        <f t="shared" si="0"/>
        <v>0.15</v>
      </c>
      <c r="M17" s="15">
        <f t="shared" si="1"/>
        <v>0.85</v>
      </c>
      <c r="N17" s="4">
        <f t="shared" si="2"/>
        <v>45</v>
      </c>
    </row>
    <row r="18" spans="1:15" s="45" customFormat="1" ht="20.100000000000001" customHeight="1" x14ac:dyDescent="0.25">
      <c r="A18" s="21" t="s">
        <v>29</v>
      </c>
      <c r="B18" s="32" t="s">
        <v>590</v>
      </c>
      <c r="C18" s="9">
        <v>0.7</v>
      </c>
      <c r="D18" s="14">
        <v>0.01</v>
      </c>
      <c r="E18" s="14"/>
      <c r="F18" s="14"/>
      <c r="G18" s="14"/>
      <c r="H18" s="14"/>
      <c r="I18" s="14"/>
      <c r="J18" s="14"/>
      <c r="K18" s="14"/>
      <c r="L18" s="14">
        <f t="shared" si="0"/>
        <v>0.01</v>
      </c>
      <c r="M18" s="15">
        <f t="shared" si="1"/>
        <v>0.71</v>
      </c>
      <c r="N18" s="4">
        <f t="shared" si="2"/>
        <v>40</v>
      </c>
    </row>
    <row r="19" spans="1:15" s="45" customFormat="1" ht="20.100000000000001" customHeight="1" x14ac:dyDescent="0.25">
      <c r="A19" s="21" t="s">
        <v>30</v>
      </c>
      <c r="B19" s="32" t="s">
        <v>104</v>
      </c>
      <c r="C19" s="9">
        <v>0</v>
      </c>
      <c r="D19" s="14"/>
      <c r="E19" s="14"/>
      <c r="F19" s="14"/>
      <c r="G19" s="14"/>
      <c r="H19" s="14"/>
      <c r="I19" s="14"/>
      <c r="J19" s="14"/>
      <c r="K19" s="14"/>
      <c r="L19" s="14">
        <v>0</v>
      </c>
      <c r="M19" s="15">
        <v>0</v>
      </c>
      <c r="N19" s="4">
        <f t="shared" si="2"/>
        <v>0</v>
      </c>
    </row>
    <row r="20" spans="1:15" s="45" customFormat="1" ht="20.100000000000001" customHeight="1" x14ac:dyDescent="0.25">
      <c r="A20" s="21" t="s">
        <v>31</v>
      </c>
      <c r="B20" s="32" t="s">
        <v>105</v>
      </c>
      <c r="C20" s="9">
        <v>0.7</v>
      </c>
      <c r="D20" s="14">
        <v>0.02</v>
      </c>
      <c r="E20" s="14"/>
      <c r="F20" s="14"/>
      <c r="G20" s="14">
        <v>0.01</v>
      </c>
      <c r="H20" s="14">
        <v>0.08</v>
      </c>
      <c r="I20" s="14">
        <v>0.04</v>
      </c>
      <c r="J20" s="14"/>
      <c r="K20" s="14"/>
      <c r="L20" s="14">
        <f t="shared" si="0"/>
        <v>0.15</v>
      </c>
      <c r="M20" s="15">
        <f t="shared" si="1"/>
        <v>0.85</v>
      </c>
      <c r="N20" s="4">
        <f t="shared" si="2"/>
        <v>45</v>
      </c>
    </row>
    <row r="21" spans="1:15" s="45" customFormat="1" ht="20.100000000000001" customHeight="1" x14ac:dyDescent="0.25">
      <c r="A21" s="21" t="s">
        <v>32</v>
      </c>
      <c r="B21" s="32" t="s">
        <v>106</v>
      </c>
      <c r="C21" s="9">
        <v>0.7</v>
      </c>
      <c r="D21" s="14">
        <v>0.02</v>
      </c>
      <c r="E21" s="14"/>
      <c r="F21" s="14">
        <v>0.02</v>
      </c>
      <c r="G21" s="14"/>
      <c r="H21" s="14">
        <v>0.08</v>
      </c>
      <c r="I21" s="14">
        <v>0.04</v>
      </c>
      <c r="J21" s="14"/>
      <c r="K21" s="14"/>
      <c r="L21" s="14">
        <f t="shared" si="0"/>
        <v>0.16</v>
      </c>
      <c r="M21" s="15">
        <f t="shared" si="1"/>
        <v>0.86</v>
      </c>
      <c r="N21" s="4">
        <f t="shared" si="2"/>
        <v>45</v>
      </c>
    </row>
    <row r="22" spans="1:15" s="45" customFormat="1" ht="20.100000000000001" customHeight="1" x14ac:dyDescent="0.25">
      <c r="A22" s="21" t="s">
        <v>33</v>
      </c>
      <c r="B22" s="32" t="s">
        <v>107</v>
      </c>
      <c r="C22" s="9">
        <v>0.7</v>
      </c>
      <c r="D22" s="14">
        <v>0.02</v>
      </c>
      <c r="E22" s="14"/>
      <c r="F22" s="14"/>
      <c r="G22" s="14"/>
      <c r="H22" s="14">
        <v>0.08</v>
      </c>
      <c r="I22" s="14">
        <v>0.04</v>
      </c>
      <c r="J22" s="14"/>
      <c r="K22" s="14"/>
      <c r="L22" s="14">
        <f t="shared" si="0"/>
        <v>0.14000000000000001</v>
      </c>
      <c r="M22" s="15">
        <f t="shared" si="1"/>
        <v>0.84</v>
      </c>
      <c r="N22" s="4">
        <f t="shared" si="2"/>
        <v>45</v>
      </c>
    </row>
    <row r="23" spans="1:15" s="45" customFormat="1" ht="20.100000000000001" customHeight="1" x14ac:dyDescent="0.25">
      <c r="A23" s="21" t="s">
        <v>34</v>
      </c>
      <c r="B23" s="32" t="s">
        <v>108</v>
      </c>
      <c r="C23" s="9">
        <v>0.7</v>
      </c>
      <c r="D23" s="14">
        <v>0.02</v>
      </c>
      <c r="E23" s="14"/>
      <c r="F23" s="14"/>
      <c r="G23" s="14"/>
      <c r="H23" s="14">
        <v>0.08</v>
      </c>
      <c r="I23" s="14">
        <v>0.04</v>
      </c>
      <c r="J23" s="14"/>
      <c r="K23" s="14"/>
      <c r="L23" s="14">
        <f t="shared" si="0"/>
        <v>0.14000000000000001</v>
      </c>
      <c r="M23" s="15">
        <f t="shared" si="1"/>
        <v>0.84</v>
      </c>
      <c r="N23" s="4">
        <f t="shared" si="2"/>
        <v>45</v>
      </c>
    </row>
    <row r="24" spans="1:15" ht="42.75" customHeight="1" x14ac:dyDescent="0.25">
      <c r="A24" s="512" t="s">
        <v>591</v>
      </c>
      <c r="B24" s="512"/>
      <c r="C24" s="512"/>
      <c r="D24" s="512"/>
      <c r="E24" s="512"/>
      <c r="F24" s="512"/>
      <c r="G24" s="512"/>
      <c r="H24" s="512"/>
      <c r="I24" s="512"/>
      <c r="J24" s="512"/>
      <c r="K24" s="512"/>
      <c r="L24" s="512"/>
      <c r="M24" s="512"/>
      <c r="N24" s="512"/>
    </row>
    <row r="26" spans="1:15" ht="27.75" customHeight="1" x14ac:dyDescent="0.3">
      <c r="A26" s="383" t="s">
        <v>5</v>
      </c>
      <c r="B26" s="383"/>
      <c r="C26" s="383"/>
      <c r="D26" s="383"/>
      <c r="E26" s="383"/>
      <c r="F26" s="383"/>
      <c r="G26" s="383"/>
      <c r="H26" s="383"/>
      <c r="I26" s="383"/>
      <c r="J26" s="383"/>
      <c r="K26" s="383"/>
      <c r="L26" s="383"/>
      <c r="M26" s="383"/>
      <c r="N26" s="383"/>
    </row>
    <row r="28" spans="1:15" ht="102" customHeight="1" x14ac:dyDescent="0.25">
      <c r="A28" s="202" t="s">
        <v>6</v>
      </c>
      <c r="B28" s="528" t="s">
        <v>7</v>
      </c>
      <c r="C28" s="528"/>
      <c r="D28" s="528"/>
      <c r="E28" s="104" t="s">
        <v>8</v>
      </c>
      <c r="F28" s="104" t="s">
        <v>9</v>
      </c>
      <c r="G28" s="104" t="s">
        <v>10</v>
      </c>
      <c r="H28" s="104" t="s">
        <v>11</v>
      </c>
      <c r="I28" s="104" t="s">
        <v>12</v>
      </c>
      <c r="J28" s="104" t="s">
        <v>257</v>
      </c>
      <c r="K28" s="529" t="s">
        <v>13</v>
      </c>
      <c r="L28" s="530"/>
      <c r="M28" s="530"/>
      <c r="N28" s="531"/>
    </row>
    <row r="29" spans="1:15" ht="84.75" customHeight="1" x14ac:dyDescent="0.25">
      <c r="A29" s="517">
        <v>1</v>
      </c>
      <c r="B29" s="519" t="s">
        <v>592</v>
      </c>
      <c r="C29" s="520"/>
      <c r="D29" s="521"/>
      <c r="E29" s="525" t="s">
        <v>435</v>
      </c>
      <c r="F29" s="525" t="s">
        <v>435</v>
      </c>
      <c r="G29" s="20">
        <v>14</v>
      </c>
      <c r="H29" s="20">
        <v>14</v>
      </c>
      <c r="I29" s="20">
        <v>0</v>
      </c>
      <c r="J29" s="280">
        <v>0.02</v>
      </c>
      <c r="K29" s="462" t="s">
        <v>593</v>
      </c>
      <c r="L29" s="463"/>
      <c r="M29" s="463"/>
      <c r="N29" s="464"/>
      <c r="O29" s="513" t="s">
        <v>594</v>
      </c>
    </row>
    <row r="30" spans="1:15" ht="22.5" customHeight="1" x14ac:dyDescent="0.25">
      <c r="A30" s="518"/>
      <c r="B30" s="522"/>
      <c r="C30" s="523"/>
      <c r="D30" s="524"/>
      <c r="E30" s="526"/>
      <c r="F30" s="526"/>
      <c r="G30" s="20">
        <v>1</v>
      </c>
      <c r="H30" s="20">
        <v>1</v>
      </c>
      <c r="I30" s="20">
        <v>0</v>
      </c>
      <c r="J30" s="280">
        <v>0.01</v>
      </c>
      <c r="K30" s="462" t="s">
        <v>595</v>
      </c>
      <c r="L30" s="463"/>
      <c r="M30" s="463"/>
      <c r="N30" s="464"/>
      <c r="O30" s="513"/>
    </row>
    <row r="31" spans="1:15" ht="44.25" customHeight="1" x14ac:dyDescent="0.25">
      <c r="A31" s="6">
        <v>2</v>
      </c>
      <c r="B31" s="515" t="s">
        <v>596</v>
      </c>
      <c r="C31" s="515"/>
      <c r="D31" s="515"/>
      <c r="E31" s="41" t="s">
        <v>597</v>
      </c>
      <c r="F31" s="41" t="s">
        <v>597</v>
      </c>
      <c r="G31" s="20">
        <v>3</v>
      </c>
      <c r="H31" s="20">
        <v>3</v>
      </c>
      <c r="I31" s="20">
        <v>0</v>
      </c>
      <c r="J31" s="280">
        <v>0.01</v>
      </c>
      <c r="K31" s="462" t="s">
        <v>598</v>
      </c>
      <c r="L31" s="463"/>
      <c r="M31" s="463"/>
      <c r="N31" s="464"/>
      <c r="O31" s="513"/>
    </row>
    <row r="32" spans="1:15" ht="51" customHeight="1" x14ac:dyDescent="0.25">
      <c r="A32" s="6">
        <v>3</v>
      </c>
      <c r="B32" s="515" t="s">
        <v>599</v>
      </c>
      <c r="C32" s="515"/>
      <c r="D32" s="515"/>
      <c r="E32" s="108" t="s">
        <v>600</v>
      </c>
      <c r="F32" s="105" t="s">
        <v>446</v>
      </c>
      <c r="G32" s="20">
        <v>3</v>
      </c>
      <c r="H32" s="20">
        <v>3</v>
      </c>
      <c r="I32" s="20">
        <v>0</v>
      </c>
      <c r="J32" s="280">
        <v>0.02</v>
      </c>
      <c r="K32" s="462" t="s">
        <v>601</v>
      </c>
      <c r="L32" s="463"/>
      <c r="M32" s="463"/>
      <c r="N32" s="464"/>
      <c r="O32" s="513"/>
    </row>
    <row r="33" spans="1:15" ht="48" customHeight="1" thickBot="1" x14ac:dyDescent="0.3">
      <c r="A33" s="6">
        <v>4</v>
      </c>
      <c r="B33" s="516" t="s">
        <v>602</v>
      </c>
      <c r="C33" s="515"/>
      <c r="D33" s="515"/>
      <c r="E33" s="108" t="s">
        <v>600</v>
      </c>
      <c r="F33" s="105" t="s">
        <v>446</v>
      </c>
      <c r="G33" s="20">
        <v>8</v>
      </c>
      <c r="H33" s="20">
        <v>8</v>
      </c>
      <c r="I33" s="20">
        <v>0</v>
      </c>
      <c r="J33" s="280">
        <v>0.01</v>
      </c>
      <c r="K33" s="462" t="s">
        <v>603</v>
      </c>
      <c r="L33" s="463"/>
      <c r="M33" s="463"/>
      <c r="N33" s="464"/>
      <c r="O33" s="514"/>
    </row>
    <row r="34" spans="1:15" ht="36" customHeight="1" thickTop="1" x14ac:dyDescent="0.25">
      <c r="A34" s="6">
        <v>5</v>
      </c>
      <c r="B34" s="504" t="s">
        <v>604</v>
      </c>
      <c r="C34" s="505"/>
      <c r="D34" s="506"/>
      <c r="E34" s="108" t="s">
        <v>600</v>
      </c>
      <c r="F34" s="105" t="s">
        <v>446</v>
      </c>
      <c r="G34" s="106">
        <v>14</v>
      </c>
      <c r="H34" s="106">
        <v>14</v>
      </c>
      <c r="I34" s="20">
        <v>0</v>
      </c>
      <c r="J34" s="281">
        <v>0.08</v>
      </c>
      <c r="K34" s="507" t="s">
        <v>605</v>
      </c>
      <c r="L34" s="508"/>
      <c r="M34" s="508"/>
      <c r="N34" s="509"/>
      <c r="O34" s="510" t="s">
        <v>344</v>
      </c>
    </row>
    <row r="35" spans="1:15" ht="100.5" customHeight="1" x14ac:dyDescent="0.25">
      <c r="A35" s="6">
        <v>6</v>
      </c>
      <c r="B35" s="504" t="s">
        <v>606</v>
      </c>
      <c r="C35" s="505"/>
      <c r="D35" s="506"/>
      <c r="E35" s="108" t="s">
        <v>600</v>
      </c>
      <c r="F35" s="105" t="s">
        <v>446</v>
      </c>
      <c r="G35" s="106">
        <v>10</v>
      </c>
      <c r="H35" s="106">
        <v>10</v>
      </c>
      <c r="I35" s="20">
        <v>0</v>
      </c>
      <c r="J35" s="281">
        <v>0.04</v>
      </c>
      <c r="K35" s="507" t="s">
        <v>607</v>
      </c>
      <c r="L35" s="508"/>
      <c r="M35" s="508"/>
      <c r="N35" s="509"/>
      <c r="O35" s="511"/>
    </row>
    <row r="36" spans="1:15" ht="32.25" customHeight="1" x14ac:dyDescent="0.25">
      <c r="A36" s="6">
        <v>7</v>
      </c>
      <c r="B36" s="504" t="s">
        <v>608</v>
      </c>
      <c r="C36" s="505"/>
      <c r="D36" s="506"/>
      <c r="E36" s="108" t="s">
        <v>600</v>
      </c>
      <c r="F36" s="105" t="s">
        <v>446</v>
      </c>
      <c r="G36" s="106">
        <v>2</v>
      </c>
      <c r="H36" s="106">
        <v>2</v>
      </c>
      <c r="I36" s="20">
        <v>0</v>
      </c>
      <c r="J36" s="281">
        <v>0.04</v>
      </c>
      <c r="K36" s="507" t="s">
        <v>345</v>
      </c>
      <c r="L36" s="508"/>
      <c r="M36" s="508"/>
      <c r="N36" s="509"/>
      <c r="O36" s="511"/>
    </row>
    <row r="37" spans="1:15" ht="152.25" customHeight="1" x14ac:dyDescent="0.25">
      <c r="A37" s="6">
        <v>8</v>
      </c>
      <c r="B37" s="504" t="s">
        <v>609</v>
      </c>
      <c r="C37" s="505"/>
      <c r="D37" s="506"/>
      <c r="E37" s="108" t="s">
        <v>610</v>
      </c>
      <c r="F37" s="105" t="s">
        <v>446</v>
      </c>
      <c r="G37" s="106">
        <v>6</v>
      </c>
      <c r="H37" s="106">
        <v>6</v>
      </c>
      <c r="I37" s="20">
        <v>0</v>
      </c>
      <c r="J37" s="281">
        <v>0.04</v>
      </c>
      <c r="K37" s="507" t="s">
        <v>611</v>
      </c>
      <c r="L37" s="508"/>
      <c r="M37" s="508"/>
      <c r="N37" s="509"/>
      <c r="O37" s="511"/>
    </row>
    <row r="39" spans="1:15" ht="49.5" customHeight="1" x14ac:dyDescent="0.25">
      <c r="B39" s="532" t="s">
        <v>612</v>
      </c>
      <c r="C39" s="533"/>
      <c r="D39" s="533"/>
      <c r="E39" s="533"/>
      <c r="F39" s="533"/>
      <c r="G39" s="533"/>
      <c r="H39" s="533"/>
      <c r="I39" s="533"/>
      <c r="J39" s="533"/>
      <c r="K39" s="533"/>
      <c r="L39" s="533"/>
      <c r="M39" s="533"/>
    </row>
    <row r="41" spans="1:15" ht="20.25" customHeight="1" x14ac:dyDescent="0.25">
      <c r="K41" s="503" t="s">
        <v>16</v>
      </c>
      <c r="L41" s="503"/>
      <c r="M41" s="503"/>
      <c r="N41" s="503"/>
    </row>
    <row r="47" spans="1:15" ht="16.5" x14ac:dyDescent="0.25">
      <c r="K47" s="503" t="s">
        <v>93</v>
      </c>
      <c r="L47" s="503"/>
      <c r="M47" s="503"/>
      <c r="N47" s="503"/>
    </row>
  </sheetData>
  <mergeCells count="42">
    <mergeCell ref="K28:N28"/>
    <mergeCell ref="B34:D34"/>
    <mergeCell ref="K34:N34"/>
    <mergeCell ref="B39:M39"/>
    <mergeCell ref="F29:F30"/>
    <mergeCell ref="A1:E1"/>
    <mergeCell ref="A2:E2"/>
    <mergeCell ref="A3:N3"/>
    <mergeCell ref="A4:N4"/>
    <mergeCell ref="A5:A7"/>
    <mergeCell ref="B5:B7"/>
    <mergeCell ref="C5:C7"/>
    <mergeCell ref="D5:L5"/>
    <mergeCell ref="M5:M7"/>
    <mergeCell ref="N5:N7"/>
    <mergeCell ref="L6:L7"/>
    <mergeCell ref="D6:G6"/>
    <mergeCell ref="H6:K6"/>
    <mergeCell ref="A26:N26"/>
    <mergeCell ref="B28:D28"/>
    <mergeCell ref="O34:O37"/>
    <mergeCell ref="B37:D37"/>
    <mergeCell ref="K37:N37"/>
    <mergeCell ref="A24:N24"/>
    <mergeCell ref="K29:N29"/>
    <mergeCell ref="O29:O33"/>
    <mergeCell ref="K30:N30"/>
    <mergeCell ref="B31:D31"/>
    <mergeCell ref="K31:N31"/>
    <mergeCell ref="B32:D32"/>
    <mergeCell ref="K32:N32"/>
    <mergeCell ref="B33:D33"/>
    <mergeCell ref="K33:N33"/>
    <mergeCell ref="A29:A30"/>
    <mergeCell ref="B29:D30"/>
    <mergeCell ref="E29:E30"/>
    <mergeCell ref="K41:N41"/>
    <mergeCell ref="K47:N47"/>
    <mergeCell ref="B35:D35"/>
    <mergeCell ref="K35:N35"/>
    <mergeCell ref="B36:D36"/>
    <mergeCell ref="K36:N36"/>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N33"/>
  <sheetViews>
    <sheetView topLeftCell="A23" workbookViewId="0">
      <selection activeCell="B21" sqref="B21:D21"/>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03" customWidth="1"/>
    <col min="6" max="6" width="9.7109375" style="203" customWidth="1"/>
    <col min="7" max="7" width="15.140625" style="203" customWidth="1"/>
    <col min="8" max="8" width="10.140625" style="203" customWidth="1"/>
    <col min="9" max="11" width="10" style="203"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3" width="15.140625" customWidth="1"/>
    <col min="264" max="264" width="10.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19" width="15.140625" customWidth="1"/>
    <col min="520" max="520" width="10.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5" width="15.140625" customWidth="1"/>
    <col min="776" max="776" width="10.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1" width="15.140625" customWidth="1"/>
    <col min="1032" max="1032" width="10.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7" width="15.140625" customWidth="1"/>
    <col min="1288" max="1288" width="10.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3" width="15.140625" customWidth="1"/>
    <col min="1544" max="1544" width="10.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799" width="15.140625" customWidth="1"/>
    <col min="1800" max="1800" width="10.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5" width="15.140625" customWidth="1"/>
    <col min="2056" max="2056" width="10.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1" width="15.140625" customWidth="1"/>
    <col min="2312" max="2312" width="10.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7" width="15.140625" customWidth="1"/>
    <col min="2568" max="2568" width="10.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3" width="15.140625" customWidth="1"/>
    <col min="2824" max="2824" width="10.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79" width="15.140625" customWidth="1"/>
    <col min="3080" max="3080" width="10.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5" width="15.140625" customWidth="1"/>
    <col min="3336" max="3336" width="10.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1" width="15.140625" customWidth="1"/>
    <col min="3592" max="3592" width="10.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7" width="15.140625" customWidth="1"/>
    <col min="3848" max="3848" width="10.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3" width="15.140625" customWidth="1"/>
    <col min="4104" max="4104" width="10.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59" width="15.140625" customWidth="1"/>
    <col min="4360" max="4360" width="10.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5" width="15.140625" customWidth="1"/>
    <col min="4616" max="4616" width="10.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1" width="15.140625" customWidth="1"/>
    <col min="4872" max="4872" width="10.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7" width="15.140625" customWidth="1"/>
    <col min="5128" max="5128" width="10.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3" width="15.140625" customWidth="1"/>
    <col min="5384" max="5384" width="10.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39" width="15.140625" customWidth="1"/>
    <col min="5640" max="5640" width="10.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5" width="15.140625" customWidth="1"/>
    <col min="5896" max="5896" width="10.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1" width="15.140625" customWidth="1"/>
    <col min="6152" max="6152" width="10.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7" width="15.140625" customWidth="1"/>
    <col min="6408" max="6408" width="10.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3" width="15.140625" customWidth="1"/>
    <col min="6664" max="6664" width="10.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19" width="15.140625" customWidth="1"/>
    <col min="6920" max="6920" width="10.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5" width="15.140625" customWidth="1"/>
    <col min="7176" max="7176" width="10.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1" width="15.140625" customWidth="1"/>
    <col min="7432" max="7432" width="10.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7" width="15.140625" customWidth="1"/>
    <col min="7688" max="7688" width="10.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3" width="15.140625" customWidth="1"/>
    <col min="7944" max="7944" width="10.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199" width="15.140625" customWidth="1"/>
    <col min="8200" max="8200" width="10.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5" width="15.140625" customWidth="1"/>
    <col min="8456" max="8456" width="10.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1" width="15.140625" customWidth="1"/>
    <col min="8712" max="8712" width="10.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7" width="15.140625" customWidth="1"/>
    <col min="8968" max="8968" width="10.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3" width="15.140625" customWidth="1"/>
    <col min="9224" max="9224" width="10.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79" width="15.140625" customWidth="1"/>
    <col min="9480" max="9480" width="10.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5" width="15.140625" customWidth="1"/>
    <col min="9736" max="9736" width="10.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1" width="15.140625" customWidth="1"/>
    <col min="9992" max="9992" width="10.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7" width="15.140625" customWidth="1"/>
    <col min="10248" max="10248" width="10.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3" width="15.140625" customWidth="1"/>
    <col min="10504" max="10504" width="10.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59" width="15.140625" customWidth="1"/>
    <col min="10760" max="10760" width="10.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5" width="15.140625" customWidth="1"/>
    <col min="11016" max="11016" width="10.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1" width="15.140625" customWidth="1"/>
    <col min="11272" max="11272" width="10.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7" width="15.140625" customWidth="1"/>
    <col min="11528" max="11528" width="10.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3" width="15.140625" customWidth="1"/>
    <col min="11784" max="11784" width="10.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39" width="15.140625" customWidth="1"/>
    <col min="12040" max="12040" width="10.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5" width="15.140625" customWidth="1"/>
    <col min="12296" max="12296" width="10.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1" width="15.140625" customWidth="1"/>
    <col min="12552" max="12552" width="10.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7" width="15.140625" customWidth="1"/>
    <col min="12808" max="12808" width="10.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3" width="15.140625" customWidth="1"/>
    <col min="13064" max="13064" width="10.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19" width="15.140625" customWidth="1"/>
    <col min="13320" max="13320" width="10.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5" width="15.140625" customWidth="1"/>
    <col min="13576" max="13576" width="10.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1" width="15.140625" customWidth="1"/>
    <col min="13832" max="13832" width="10.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7" width="15.140625" customWidth="1"/>
    <col min="14088" max="14088" width="10.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3" width="15.140625" customWidth="1"/>
    <col min="14344" max="14344" width="10.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599" width="15.140625" customWidth="1"/>
    <col min="14600" max="14600" width="10.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5" width="15.140625" customWidth="1"/>
    <col min="14856" max="14856" width="10.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1" width="15.140625" customWidth="1"/>
    <col min="15112" max="15112" width="10.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7" width="15.140625" customWidth="1"/>
    <col min="15368" max="15368" width="10.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3" width="15.140625" customWidth="1"/>
    <col min="15624" max="15624" width="10.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79" width="15.140625" customWidth="1"/>
    <col min="15880" max="15880" width="10.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5" width="15.140625" customWidth="1"/>
    <col min="16136" max="16136" width="10.140625" customWidth="1"/>
    <col min="16137" max="16139" width="10" customWidth="1"/>
    <col min="16140" max="16140" width="10.42578125" customWidth="1"/>
    <col min="16141" max="16141" width="10.28515625" bestFit="1" customWidth="1"/>
    <col min="16142" max="16142" width="7.5703125" customWidth="1"/>
  </cols>
  <sheetData>
    <row r="1" spans="1:14" ht="66" customHeight="1" x14ac:dyDescent="0.25">
      <c r="A1" s="387" t="s">
        <v>346</v>
      </c>
      <c r="B1" s="387"/>
      <c r="C1" s="387"/>
      <c r="D1" s="387"/>
      <c r="E1" s="387"/>
      <c r="F1" s="18"/>
      <c r="G1" s="18"/>
      <c r="H1" s="18"/>
      <c r="I1" s="18"/>
      <c r="J1" s="18"/>
      <c r="K1" s="18"/>
      <c r="L1" s="5"/>
      <c r="M1" s="5"/>
      <c r="N1" s="5"/>
    </row>
    <row r="2" spans="1:14" ht="7.5" customHeight="1" x14ac:dyDescent="0.3">
      <c r="A2" s="200"/>
      <c r="B2" s="200"/>
      <c r="C2" s="18"/>
      <c r="D2" s="5"/>
      <c r="E2" s="18"/>
      <c r="F2" s="18"/>
      <c r="G2" s="18"/>
      <c r="H2" s="18"/>
      <c r="I2" s="18"/>
      <c r="J2" s="18"/>
      <c r="K2" s="18"/>
      <c r="L2" s="5"/>
      <c r="M2" s="5"/>
      <c r="N2" s="5"/>
    </row>
    <row r="3" spans="1:14" ht="21.75" customHeight="1" x14ac:dyDescent="0.3">
      <c r="A3" s="388" t="s">
        <v>405</v>
      </c>
      <c r="B3" s="388"/>
      <c r="C3" s="388"/>
      <c r="D3" s="388"/>
      <c r="E3" s="388"/>
      <c r="F3" s="388"/>
      <c r="G3" s="388"/>
      <c r="H3" s="388"/>
      <c r="I3" s="388"/>
      <c r="J3" s="388"/>
      <c r="K3" s="388"/>
      <c r="L3" s="388"/>
      <c r="M3" s="388"/>
      <c r="N3" s="388"/>
    </row>
    <row r="4" spans="1:14" ht="7.5" customHeight="1" x14ac:dyDescent="0.35">
      <c r="A4" s="389"/>
      <c r="B4" s="389"/>
      <c r="C4" s="389"/>
      <c r="D4" s="389"/>
      <c r="E4" s="389"/>
      <c r="F4" s="389"/>
      <c r="G4" s="389"/>
      <c r="H4" s="389"/>
      <c r="I4" s="389"/>
      <c r="J4" s="389"/>
      <c r="K4" s="389"/>
      <c r="L4" s="389"/>
      <c r="M4" s="389"/>
      <c r="N4" s="389"/>
    </row>
    <row r="5" spans="1:14" s="1" customFormat="1" ht="21.75" customHeight="1" x14ac:dyDescent="0.25">
      <c r="A5" s="390" t="s">
        <v>0</v>
      </c>
      <c r="B5" s="390" t="s">
        <v>1</v>
      </c>
      <c r="C5" s="396" t="s">
        <v>17</v>
      </c>
      <c r="D5" s="380" t="s">
        <v>2</v>
      </c>
      <c r="E5" s="381"/>
      <c r="F5" s="381"/>
      <c r="G5" s="381"/>
      <c r="H5" s="381"/>
      <c r="I5" s="381"/>
      <c r="J5" s="381"/>
      <c r="K5" s="381"/>
      <c r="L5" s="399"/>
      <c r="M5" s="400" t="s">
        <v>3</v>
      </c>
      <c r="N5" s="393" t="s">
        <v>4</v>
      </c>
    </row>
    <row r="6" spans="1:14" s="1" customFormat="1" ht="36.75" customHeight="1" x14ac:dyDescent="0.25">
      <c r="A6" s="391"/>
      <c r="B6" s="391"/>
      <c r="C6" s="397"/>
      <c r="D6" s="379" t="s">
        <v>293</v>
      </c>
      <c r="E6" s="379"/>
      <c r="F6" s="379"/>
      <c r="G6" s="379"/>
      <c r="H6" s="380" t="s">
        <v>294</v>
      </c>
      <c r="I6" s="381"/>
      <c r="J6" s="381"/>
      <c r="K6" s="381"/>
      <c r="L6" s="403" t="s">
        <v>295</v>
      </c>
      <c r="M6" s="401"/>
      <c r="N6" s="394"/>
    </row>
    <row r="7" spans="1:14" s="1" customFormat="1" ht="51.95" customHeight="1" x14ac:dyDescent="0.25">
      <c r="A7" s="392"/>
      <c r="B7" s="392"/>
      <c r="C7" s="398"/>
      <c r="D7" s="209" t="s">
        <v>296</v>
      </c>
      <c r="E7" s="12" t="s">
        <v>308</v>
      </c>
      <c r="F7" s="201" t="s">
        <v>406</v>
      </c>
      <c r="G7" s="209" t="s">
        <v>297</v>
      </c>
      <c r="H7" s="209" t="s">
        <v>84</v>
      </c>
      <c r="I7" s="199" t="s">
        <v>85</v>
      </c>
      <c r="J7" s="199" t="s">
        <v>86</v>
      </c>
      <c r="K7" s="199" t="s">
        <v>87</v>
      </c>
      <c r="L7" s="403"/>
      <c r="M7" s="402"/>
      <c r="N7" s="395"/>
    </row>
    <row r="8" spans="1:14" s="45" customFormat="1" ht="15.95" customHeight="1" x14ac:dyDescent="0.25">
      <c r="A8" s="21" t="s">
        <v>19</v>
      </c>
      <c r="B8" s="23" t="s">
        <v>110</v>
      </c>
      <c r="C8" s="9">
        <v>0.7</v>
      </c>
      <c r="D8" s="14">
        <v>0.02</v>
      </c>
      <c r="E8" s="14"/>
      <c r="F8" s="14">
        <v>0.02</v>
      </c>
      <c r="G8" s="14">
        <v>0.02</v>
      </c>
      <c r="H8" s="14">
        <v>0.05</v>
      </c>
      <c r="I8" s="14">
        <v>0.05</v>
      </c>
      <c r="J8" s="14"/>
      <c r="K8" s="14">
        <v>0.1</v>
      </c>
      <c r="L8" s="14">
        <f>SUM(D8:K8)</f>
        <v>0.26</v>
      </c>
      <c r="M8" s="15">
        <f>C8+L8</f>
        <v>0.96</v>
      </c>
      <c r="N8" s="4">
        <f>IF(M8&gt;=90%,50,IF(AND(80%&lt;=M8,M8&lt;90%),45,IF(AND(70%&lt;=M8,M8&lt;80%),40,IF(AND(60%&lt;=M8,M8&lt;70%),30,IF(AND(50%&lt;=M8,M8&lt;60%),25,IF(M8&lt;50%,0,""))))))</f>
        <v>50</v>
      </c>
    </row>
    <row r="9" spans="1:14" s="45" customFormat="1" ht="15.95" customHeight="1" x14ac:dyDescent="0.25">
      <c r="A9" s="21" t="s">
        <v>20</v>
      </c>
      <c r="B9" s="26" t="s">
        <v>111</v>
      </c>
      <c r="C9" s="9">
        <v>0.7</v>
      </c>
      <c r="D9" s="14">
        <v>0.02</v>
      </c>
      <c r="E9" s="14"/>
      <c r="F9" s="14"/>
      <c r="G9" s="14">
        <v>0.02</v>
      </c>
      <c r="H9" s="14"/>
      <c r="I9" s="14"/>
      <c r="J9" s="14"/>
      <c r="K9" s="14"/>
      <c r="L9" s="14">
        <f>SUM(D9:K9)</f>
        <v>0.04</v>
      </c>
      <c r="M9" s="15">
        <f>C9+L9</f>
        <v>0.74</v>
      </c>
      <c r="N9" s="4">
        <f>IF(M9&gt;=90%,50,IF(AND(80%&lt;=M9,M9&lt;90%),45,IF(AND(70%&lt;=M9,M9&lt;80%),40,IF(AND(60%&lt;=M9,M9&lt;70%),30,IF(AND(50%&lt;=M9,M9&lt;60%),25,IF(M9&lt;50%,0,""))))))</f>
        <v>40</v>
      </c>
    </row>
    <row r="10" spans="1:14" s="45" customFormat="1" ht="15.95" customHeight="1" x14ac:dyDescent="0.25">
      <c r="A10" s="21" t="s">
        <v>21</v>
      </c>
      <c r="B10" s="84" t="s">
        <v>112</v>
      </c>
      <c r="C10" s="9">
        <v>0.7</v>
      </c>
      <c r="D10" s="14">
        <v>0.02</v>
      </c>
      <c r="E10" s="14"/>
      <c r="F10" s="14">
        <v>0.02</v>
      </c>
      <c r="G10" s="14">
        <v>0.02</v>
      </c>
      <c r="H10" s="14">
        <v>0.05</v>
      </c>
      <c r="I10" s="14">
        <v>0.05</v>
      </c>
      <c r="J10" s="14">
        <v>0.05</v>
      </c>
      <c r="K10" s="14"/>
      <c r="L10" s="14">
        <f>SUM(D10:K10)</f>
        <v>0.21000000000000002</v>
      </c>
      <c r="M10" s="15">
        <f>C10+L10</f>
        <v>0.90999999999999992</v>
      </c>
      <c r="N10" s="4">
        <f>IF(M10&gt;=90%,50,IF(AND(80%&lt;=M10,M10&lt;90%),45,IF(AND(70%&lt;=M10,M10&lt;80%),40,IF(AND(60%&lt;=M10,M10&lt;70%),30,IF(AND(50%&lt;=M10,M10&lt;60%),25,IF(M10&lt;50%,0,""))))))</f>
        <v>50</v>
      </c>
    </row>
    <row r="11" spans="1:14" s="45" customFormat="1" ht="15.95" customHeight="1" x14ac:dyDescent="0.25">
      <c r="A11" s="21" t="s">
        <v>22</v>
      </c>
      <c r="B11" s="23" t="s">
        <v>113</v>
      </c>
      <c r="C11" s="9">
        <v>0.7</v>
      </c>
      <c r="D11" s="14">
        <v>0.02</v>
      </c>
      <c r="E11" s="14"/>
      <c r="F11" s="14">
        <v>0.02</v>
      </c>
      <c r="G11" s="14">
        <v>0.02</v>
      </c>
      <c r="H11" s="14">
        <v>0.05</v>
      </c>
      <c r="I11" s="14"/>
      <c r="J11" s="14">
        <v>0.05</v>
      </c>
      <c r="K11" s="14"/>
      <c r="L11" s="14">
        <f>SUM(D11:K11)</f>
        <v>0.16</v>
      </c>
      <c r="M11" s="15">
        <f>C11+L11</f>
        <v>0.86</v>
      </c>
      <c r="N11" s="4">
        <f>IF(M11&gt;=90%,50,IF(AND(80%&lt;=M11,M11&lt;90%),45,IF(AND(70%&lt;=M11,M11&lt;80%),40,IF(AND(60%&lt;=M11,M11&lt;70%),30,IF(AND(50%&lt;=M11,M11&lt;60%),25,IF(M11&lt;50%,0,""))))))</f>
        <v>45</v>
      </c>
    </row>
    <row r="12" spans="1:14" ht="30" customHeight="1" x14ac:dyDescent="0.25">
      <c r="A12" s="382" t="s">
        <v>299</v>
      </c>
      <c r="B12" s="382"/>
      <c r="C12" s="382"/>
      <c r="D12" s="382"/>
      <c r="E12" s="382"/>
      <c r="F12" s="382"/>
      <c r="G12" s="382"/>
      <c r="H12" s="382"/>
      <c r="I12" s="382"/>
      <c r="J12" s="382"/>
      <c r="K12" s="382"/>
      <c r="L12" s="382"/>
      <c r="M12" s="382"/>
      <c r="N12" s="382"/>
    </row>
    <row r="14" spans="1:14" ht="18.75" x14ac:dyDescent="0.3">
      <c r="A14" s="383" t="s">
        <v>5</v>
      </c>
      <c r="B14" s="383"/>
      <c r="C14" s="383"/>
      <c r="D14" s="383"/>
      <c r="E14" s="383"/>
      <c r="F14" s="383"/>
      <c r="G14" s="383"/>
      <c r="H14" s="383"/>
      <c r="I14" s="383"/>
      <c r="J14" s="383"/>
      <c r="K14" s="383"/>
      <c r="L14" s="383"/>
      <c r="M14" s="383"/>
      <c r="N14" s="383"/>
    </row>
    <row r="16" spans="1:14" ht="85.5" x14ac:dyDescent="0.25">
      <c r="A16" s="190" t="s">
        <v>6</v>
      </c>
      <c r="B16" s="384" t="s">
        <v>7</v>
      </c>
      <c r="C16" s="384"/>
      <c r="D16" s="384"/>
      <c r="E16" s="191" t="s">
        <v>8</v>
      </c>
      <c r="F16" s="191" t="s">
        <v>9</v>
      </c>
      <c r="G16" s="191" t="s">
        <v>10</v>
      </c>
      <c r="H16" s="191" t="s">
        <v>12</v>
      </c>
      <c r="I16" s="197" t="s">
        <v>257</v>
      </c>
      <c r="J16" s="197"/>
      <c r="K16" s="385" t="s">
        <v>13</v>
      </c>
      <c r="L16" s="385"/>
      <c r="M16" s="385"/>
      <c r="N16" s="385"/>
    </row>
    <row r="17" spans="1:14" ht="75" x14ac:dyDescent="0.25">
      <c r="A17" s="6">
        <v>1</v>
      </c>
      <c r="B17" s="375" t="s">
        <v>407</v>
      </c>
      <c r="C17" s="375"/>
      <c r="D17" s="375"/>
      <c r="E17" s="87"/>
      <c r="F17" s="87" t="s">
        <v>435</v>
      </c>
      <c r="G17" s="184" t="s">
        <v>576</v>
      </c>
      <c r="H17" s="20"/>
      <c r="I17" s="98">
        <v>0.02</v>
      </c>
      <c r="J17" s="257"/>
      <c r="K17" s="534" t="s">
        <v>577</v>
      </c>
      <c r="L17" s="534"/>
      <c r="M17" s="534"/>
      <c r="N17" s="534"/>
    </row>
    <row r="18" spans="1:14" ht="44.25" customHeight="1" x14ac:dyDescent="0.25">
      <c r="A18" s="6">
        <v>2</v>
      </c>
      <c r="B18" s="375" t="s">
        <v>408</v>
      </c>
      <c r="C18" s="375"/>
      <c r="D18" s="375"/>
      <c r="E18" s="41"/>
      <c r="F18" s="25"/>
      <c r="G18" s="20"/>
      <c r="H18" s="20"/>
      <c r="I18" s="98">
        <v>0.02</v>
      </c>
      <c r="J18" s="257"/>
      <c r="K18" s="534"/>
      <c r="L18" s="534"/>
      <c r="M18" s="534"/>
      <c r="N18" s="534"/>
    </row>
    <row r="19" spans="1:14" ht="60" x14ac:dyDescent="0.25">
      <c r="A19" s="6">
        <v>3</v>
      </c>
      <c r="B19" s="375" t="s">
        <v>409</v>
      </c>
      <c r="C19" s="375"/>
      <c r="D19" s="375"/>
      <c r="E19" s="41">
        <v>43530</v>
      </c>
      <c r="F19" s="19" t="s">
        <v>578</v>
      </c>
      <c r="G19" s="184" t="s">
        <v>579</v>
      </c>
      <c r="H19" s="20"/>
      <c r="I19" s="98">
        <v>0.02</v>
      </c>
      <c r="J19" s="257"/>
      <c r="K19" s="535" t="s">
        <v>580</v>
      </c>
      <c r="L19" s="535"/>
      <c r="M19" s="535"/>
      <c r="N19" s="535"/>
    </row>
    <row r="20" spans="1:14" ht="75" x14ac:dyDescent="0.25">
      <c r="A20" s="6">
        <v>5</v>
      </c>
      <c r="B20" s="374" t="s">
        <v>410</v>
      </c>
      <c r="C20" s="375"/>
      <c r="D20" s="375"/>
      <c r="E20" s="41"/>
      <c r="F20" s="19"/>
      <c r="G20" s="184" t="s">
        <v>576</v>
      </c>
      <c r="H20" s="20"/>
      <c r="I20" s="98">
        <v>0.01</v>
      </c>
      <c r="J20" s="257"/>
      <c r="K20" s="376"/>
      <c r="L20" s="376"/>
      <c r="M20" s="376"/>
      <c r="N20" s="376"/>
    </row>
    <row r="21" spans="1:14" ht="66.75" customHeight="1" x14ac:dyDescent="0.25">
      <c r="A21" s="6"/>
      <c r="B21" s="477" t="s">
        <v>581</v>
      </c>
      <c r="C21" s="478"/>
      <c r="D21" s="478"/>
      <c r="E21" s="41" t="s">
        <v>582</v>
      </c>
      <c r="F21" s="19" t="s">
        <v>456</v>
      </c>
      <c r="G21" s="184" t="s">
        <v>579</v>
      </c>
      <c r="H21" s="20"/>
      <c r="I21" s="228">
        <v>0.05</v>
      </c>
      <c r="J21" s="192"/>
      <c r="K21" s="376"/>
      <c r="L21" s="376"/>
      <c r="M21" s="376"/>
      <c r="N21" s="376"/>
    </row>
    <row r="22" spans="1:14" ht="56.25" customHeight="1" x14ac:dyDescent="0.25">
      <c r="A22" s="6"/>
      <c r="B22" s="477" t="s">
        <v>583</v>
      </c>
      <c r="C22" s="478"/>
      <c r="D22" s="478"/>
      <c r="E22" s="65">
        <v>43652</v>
      </c>
      <c r="F22" s="65">
        <v>43652</v>
      </c>
      <c r="G22" s="184" t="s">
        <v>584</v>
      </c>
      <c r="H22" s="20"/>
      <c r="I22" s="228">
        <v>0.05</v>
      </c>
      <c r="J22" s="192"/>
      <c r="K22" s="376"/>
      <c r="L22" s="376"/>
      <c r="M22" s="376"/>
      <c r="N22" s="376"/>
    </row>
    <row r="23" spans="1:14" ht="36" customHeight="1" x14ac:dyDescent="0.25">
      <c r="A23" s="6"/>
      <c r="B23" s="477" t="s">
        <v>585</v>
      </c>
      <c r="C23" s="478"/>
      <c r="D23" s="478"/>
      <c r="E23" s="41" t="s">
        <v>465</v>
      </c>
      <c r="F23" s="19" t="s">
        <v>586</v>
      </c>
      <c r="G23" s="184" t="s">
        <v>587</v>
      </c>
      <c r="H23" s="20"/>
      <c r="I23" s="228">
        <v>0.05</v>
      </c>
      <c r="J23" s="192"/>
      <c r="K23" s="376"/>
      <c r="L23" s="376"/>
      <c r="M23" s="376"/>
      <c r="N23" s="376"/>
    </row>
    <row r="24" spans="1:14" ht="36" customHeight="1" x14ac:dyDescent="0.25">
      <c r="A24" s="6"/>
      <c r="B24" s="478" t="s">
        <v>588</v>
      </c>
      <c r="C24" s="478"/>
      <c r="D24" s="478"/>
      <c r="E24" s="35" t="s">
        <v>92</v>
      </c>
      <c r="F24" s="65">
        <v>43805</v>
      </c>
      <c r="G24" s="184" t="s">
        <v>110</v>
      </c>
      <c r="H24" s="20"/>
      <c r="I24" s="228">
        <v>0.1</v>
      </c>
      <c r="J24" s="192"/>
      <c r="K24" s="376"/>
      <c r="L24" s="376"/>
      <c r="M24" s="376"/>
      <c r="N24" s="376"/>
    </row>
    <row r="25" spans="1:14" ht="36" customHeight="1" x14ac:dyDescent="0.3">
      <c r="A25" s="6"/>
      <c r="B25" s="477"/>
      <c r="C25" s="478"/>
      <c r="D25" s="478"/>
      <c r="E25" s="41"/>
      <c r="F25" s="19"/>
      <c r="G25" s="20"/>
      <c r="H25" s="20"/>
      <c r="I25" s="228"/>
      <c r="J25" s="192"/>
      <c r="K25" s="376"/>
      <c r="L25" s="376"/>
      <c r="M25" s="376"/>
      <c r="N25" s="376"/>
    </row>
    <row r="26" spans="1:14" ht="36" customHeight="1" x14ac:dyDescent="0.3">
      <c r="A26" s="6"/>
      <c r="B26" s="477"/>
      <c r="C26" s="478"/>
      <c r="D26" s="478"/>
      <c r="E26" s="41"/>
      <c r="F26" s="19"/>
      <c r="G26" s="20"/>
      <c r="H26" s="20"/>
      <c r="I26" s="228"/>
      <c r="J26" s="192"/>
      <c r="K26" s="376"/>
      <c r="L26" s="376"/>
      <c r="M26" s="376"/>
      <c r="N26" s="376"/>
    </row>
    <row r="27" spans="1:14" ht="16.899999999999999" x14ac:dyDescent="0.3">
      <c r="A27" s="68"/>
      <c r="B27" s="69"/>
      <c r="C27" s="69"/>
      <c r="D27" s="69"/>
      <c r="E27" s="70"/>
      <c r="F27" s="71"/>
      <c r="G27" s="71"/>
      <c r="H27" s="71"/>
      <c r="I27" s="71"/>
      <c r="J27" s="71"/>
      <c r="K27" s="71"/>
      <c r="L27" s="259"/>
      <c r="M27" s="259"/>
      <c r="N27" s="259"/>
    </row>
    <row r="28" spans="1:14" ht="15.75" x14ac:dyDescent="0.25">
      <c r="F28" s="377" t="s">
        <v>589</v>
      </c>
      <c r="G28" s="377"/>
      <c r="H28" s="377"/>
      <c r="I28" s="377"/>
      <c r="J28" s="377"/>
      <c r="K28" s="377"/>
      <c r="L28" s="377"/>
      <c r="M28" s="377"/>
      <c r="N28" s="377"/>
    </row>
    <row r="29" spans="1:14" ht="15.75" x14ac:dyDescent="0.25">
      <c r="F29" s="378" t="s">
        <v>16</v>
      </c>
      <c r="G29" s="378"/>
      <c r="H29" s="378"/>
      <c r="I29" s="378"/>
      <c r="J29" s="378"/>
      <c r="K29" s="378"/>
      <c r="L29" s="378"/>
      <c r="M29" s="378"/>
      <c r="N29" s="378"/>
    </row>
    <row r="32" spans="1:14" ht="22.5" customHeight="1" x14ac:dyDescent="0.3"/>
    <row r="33" spans="6:14" ht="16.5" x14ac:dyDescent="0.25">
      <c r="F33" s="503" t="s">
        <v>110</v>
      </c>
      <c r="G33" s="503"/>
      <c r="H33" s="503"/>
      <c r="I33" s="503"/>
      <c r="J33" s="503"/>
      <c r="K33" s="503"/>
      <c r="L33" s="503"/>
      <c r="M33" s="503"/>
      <c r="N33" s="503"/>
    </row>
  </sheetData>
  <mergeCells count="39">
    <mergeCell ref="B17:D17"/>
    <mergeCell ref="B19:D19"/>
    <mergeCell ref="K19:N19"/>
    <mergeCell ref="A1:E1"/>
    <mergeCell ref="B18:D18"/>
    <mergeCell ref="A5:A7"/>
    <mergeCell ref="B5:B7"/>
    <mergeCell ref="C5:C7"/>
    <mergeCell ref="B16:D16"/>
    <mergeCell ref="B20:D20"/>
    <mergeCell ref="B21:D21"/>
    <mergeCell ref="B22:D22"/>
    <mergeCell ref="K20:N20"/>
    <mergeCell ref="K21:N21"/>
    <mergeCell ref="K22:N22"/>
    <mergeCell ref="A3:N3"/>
    <mergeCell ref="A4:N4"/>
    <mergeCell ref="D5:L5"/>
    <mergeCell ref="M5:M7"/>
    <mergeCell ref="N5:N7"/>
    <mergeCell ref="D6:G6"/>
    <mergeCell ref="H6:K6"/>
    <mergeCell ref="L6:L7"/>
    <mergeCell ref="F29:N29"/>
    <mergeCell ref="F33:N33"/>
    <mergeCell ref="A12:N12"/>
    <mergeCell ref="A14:N14"/>
    <mergeCell ref="K16:N16"/>
    <mergeCell ref="K17:N17"/>
    <mergeCell ref="K18:N18"/>
    <mergeCell ref="B23:D23"/>
    <mergeCell ref="B24:D24"/>
    <mergeCell ref="B25:D25"/>
    <mergeCell ref="B26:D26"/>
    <mergeCell ref="K23:N23"/>
    <mergeCell ref="K24:N24"/>
    <mergeCell ref="K25:N25"/>
    <mergeCell ref="K26:N26"/>
    <mergeCell ref="F28:N28"/>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
  <sheetViews>
    <sheetView topLeftCell="A10" zoomScaleNormal="100" workbookViewId="0">
      <selection activeCell="B25" sqref="B25:D25"/>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03" customWidth="1"/>
    <col min="6" max="6" width="9.7109375" style="203" customWidth="1"/>
    <col min="7" max="7" width="9.140625" style="203" customWidth="1"/>
    <col min="8" max="11" width="10" style="203"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3" width="9.140625" customWidth="1"/>
    <col min="264"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19" width="9.140625" customWidth="1"/>
    <col min="520"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5" width="9.140625" customWidth="1"/>
    <col min="776"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1" width="9.140625" customWidth="1"/>
    <col min="1032"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7" width="9.140625" customWidth="1"/>
    <col min="1288"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3" width="9.140625" customWidth="1"/>
    <col min="1544"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799" width="9.140625" customWidth="1"/>
    <col min="1800"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5" width="9.140625" customWidth="1"/>
    <col min="2056"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1" width="9.140625" customWidth="1"/>
    <col min="2312"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7" width="9.140625" customWidth="1"/>
    <col min="2568"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3" width="9.140625" customWidth="1"/>
    <col min="2824"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79" width="9.140625" customWidth="1"/>
    <col min="3080"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5" width="9.140625" customWidth="1"/>
    <col min="3336"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1" width="9.140625" customWidth="1"/>
    <col min="3592"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7" width="9.140625" customWidth="1"/>
    <col min="3848"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3" width="9.140625" customWidth="1"/>
    <col min="4104"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59" width="9.140625" customWidth="1"/>
    <col min="4360"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5" width="9.140625" customWidth="1"/>
    <col min="4616"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1" width="9.140625" customWidth="1"/>
    <col min="4872"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7" width="9.140625" customWidth="1"/>
    <col min="5128"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3" width="9.140625" customWidth="1"/>
    <col min="5384"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39" width="9.140625" customWidth="1"/>
    <col min="5640"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5" width="9.140625" customWidth="1"/>
    <col min="5896"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1" width="9.140625" customWidth="1"/>
    <col min="6152"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7" width="9.140625" customWidth="1"/>
    <col min="6408"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3" width="9.140625" customWidth="1"/>
    <col min="6664"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19" width="9.140625" customWidth="1"/>
    <col min="6920"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5" width="9.140625" customWidth="1"/>
    <col min="7176"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1" width="9.140625" customWidth="1"/>
    <col min="7432"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7" width="9.140625" customWidth="1"/>
    <col min="7688"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3" width="9.140625" customWidth="1"/>
    <col min="7944"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199" width="9.140625" customWidth="1"/>
    <col min="8200"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5" width="9.140625" customWidth="1"/>
    <col min="8456"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1" width="9.140625" customWidth="1"/>
    <col min="8712"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7" width="9.140625" customWidth="1"/>
    <col min="8968"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3" width="9.140625" customWidth="1"/>
    <col min="9224"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79" width="9.140625" customWidth="1"/>
    <col min="9480"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5" width="9.140625" customWidth="1"/>
    <col min="9736"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1" width="9.140625" customWidth="1"/>
    <col min="9992"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7" width="9.140625" customWidth="1"/>
    <col min="10248"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3" width="9.140625" customWidth="1"/>
    <col min="10504"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59" width="9.140625" customWidth="1"/>
    <col min="10760"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5" width="9.140625" customWidth="1"/>
    <col min="11016"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1" width="9.140625" customWidth="1"/>
    <col min="11272"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7" width="9.140625" customWidth="1"/>
    <col min="11528"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3" width="9.140625" customWidth="1"/>
    <col min="11784"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39" width="9.140625" customWidth="1"/>
    <col min="12040"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5" width="9.140625" customWidth="1"/>
    <col min="12296"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1" width="9.140625" customWidth="1"/>
    <col min="12552"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7" width="9.140625" customWidth="1"/>
    <col min="12808"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3" width="9.140625" customWidth="1"/>
    <col min="13064"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19" width="9.140625" customWidth="1"/>
    <col min="13320"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5" width="9.140625" customWidth="1"/>
    <col min="13576"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1" width="9.140625" customWidth="1"/>
    <col min="13832"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7" width="9.140625" customWidth="1"/>
    <col min="14088"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3" width="9.140625" customWidth="1"/>
    <col min="14344"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599" width="9.140625" customWidth="1"/>
    <col min="14600"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5" width="9.140625" customWidth="1"/>
    <col min="14856"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1" width="9.140625" customWidth="1"/>
    <col min="15112"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7" width="9.140625" customWidth="1"/>
    <col min="15368"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3" width="9.140625" customWidth="1"/>
    <col min="15624"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79" width="9.140625" customWidth="1"/>
    <col min="15880"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5" width="9.140625" customWidth="1"/>
    <col min="16136" max="16139" width="10" customWidth="1"/>
    <col min="16140" max="16140" width="10.42578125" customWidth="1"/>
    <col min="16141" max="16141" width="10.28515625" bestFit="1" customWidth="1"/>
    <col min="16142" max="16142" width="7.5703125" customWidth="1"/>
  </cols>
  <sheetData>
    <row r="1" spans="1:14" ht="46.5" customHeight="1" x14ac:dyDescent="0.25">
      <c r="A1" s="387" t="s">
        <v>621</v>
      </c>
      <c r="B1" s="387"/>
      <c r="C1" s="387"/>
      <c r="D1" s="387"/>
      <c r="E1" s="387"/>
      <c r="F1" s="18"/>
      <c r="G1" s="18"/>
      <c r="H1" s="18"/>
      <c r="I1" s="18"/>
      <c r="J1" s="18"/>
      <c r="K1" s="18"/>
      <c r="L1" s="5"/>
      <c r="M1" s="5"/>
      <c r="N1" s="5"/>
    </row>
    <row r="2" spans="1:14" ht="7.5" customHeight="1" x14ac:dyDescent="0.3">
      <c r="A2" s="200"/>
      <c r="B2" s="200"/>
      <c r="C2" s="18"/>
      <c r="D2" s="5"/>
      <c r="E2" s="18"/>
      <c r="F2" s="18"/>
      <c r="G2" s="18"/>
      <c r="H2" s="18"/>
      <c r="I2" s="18"/>
      <c r="J2" s="18"/>
      <c r="K2" s="18"/>
      <c r="L2" s="5"/>
      <c r="M2" s="5"/>
      <c r="N2" s="5"/>
    </row>
    <row r="3" spans="1:14" ht="21.75" customHeight="1" x14ac:dyDescent="0.3">
      <c r="A3" s="388" t="s">
        <v>405</v>
      </c>
      <c r="B3" s="388"/>
      <c r="C3" s="388"/>
      <c r="D3" s="388"/>
      <c r="E3" s="388"/>
      <c r="F3" s="388"/>
      <c r="G3" s="388"/>
      <c r="H3" s="388"/>
      <c r="I3" s="388"/>
      <c r="J3" s="388"/>
      <c r="K3" s="388"/>
      <c r="L3" s="388"/>
      <c r="M3" s="388"/>
      <c r="N3" s="388"/>
    </row>
    <row r="4" spans="1:14" ht="7.5" customHeight="1" x14ac:dyDescent="0.35">
      <c r="A4" s="389"/>
      <c r="B4" s="389"/>
      <c r="C4" s="389"/>
      <c r="D4" s="389"/>
      <c r="E4" s="389"/>
      <c r="F4" s="389"/>
      <c r="G4" s="389"/>
      <c r="H4" s="389"/>
      <c r="I4" s="389"/>
      <c r="J4" s="389"/>
      <c r="K4" s="389"/>
      <c r="L4" s="389"/>
      <c r="M4" s="389"/>
      <c r="N4" s="389"/>
    </row>
    <row r="5" spans="1:14" s="1" customFormat="1" ht="21.75" customHeight="1" x14ac:dyDescent="0.25">
      <c r="A5" s="390" t="s">
        <v>0</v>
      </c>
      <c r="B5" s="390" t="s">
        <v>1</v>
      </c>
      <c r="C5" s="396" t="s">
        <v>17</v>
      </c>
      <c r="D5" s="380" t="s">
        <v>2</v>
      </c>
      <c r="E5" s="381"/>
      <c r="F5" s="381"/>
      <c r="G5" s="381"/>
      <c r="H5" s="381"/>
      <c r="I5" s="381"/>
      <c r="J5" s="381"/>
      <c r="K5" s="381"/>
      <c r="L5" s="399"/>
      <c r="M5" s="400" t="s">
        <v>3</v>
      </c>
      <c r="N5" s="393" t="s">
        <v>4</v>
      </c>
    </row>
    <row r="6" spans="1:14" s="1" customFormat="1" ht="36.75" customHeight="1" x14ac:dyDescent="0.25">
      <c r="A6" s="391"/>
      <c r="B6" s="391"/>
      <c r="C6" s="397"/>
      <c r="D6" s="379" t="s">
        <v>293</v>
      </c>
      <c r="E6" s="379"/>
      <c r="F6" s="379"/>
      <c r="G6" s="379"/>
      <c r="H6" s="380" t="s">
        <v>294</v>
      </c>
      <c r="I6" s="381"/>
      <c r="J6" s="381"/>
      <c r="K6" s="381"/>
      <c r="L6" s="403" t="s">
        <v>295</v>
      </c>
      <c r="M6" s="401"/>
      <c r="N6" s="394"/>
    </row>
    <row r="7" spans="1:14" s="1" customFormat="1" ht="51.95" customHeight="1" x14ac:dyDescent="0.25">
      <c r="A7" s="392"/>
      <c r="B7" s="392"/>
      <c r="C7" s="398"/>
      <c r="D7" s="209" t="s">
        <v>296</v>
      </c>
      <c r="E7" s="12" t="s">
        <v>308</v>
      </c>
      <c r="F7" s="201" t="s">
        <v>406</v>
      </c>
      <c r="G7" s="209" t="s">
        <v>297</v>
      </c>
      <c r="H7" s="209" t="s">
        <v>84</v>
      </c>
      <c r="I7" s="199" t="s">
        <v>85</v>
      </c>
      <c r="J7" s="199" t="s">
        <v>86</v>
      </c>
      <c r="K7" s="199" t="s">
        <v>87</v>
      </c>
      <c r="L7" s="403"/>
      <c r="M7" s="402"/>
      <c r="N7" s="395"/>
    </row>
    <row r="8" spans="1:14" s="45" customFormat="1" ht="24.75" customHeight="1" x14ac:dyDescent="0.25">
      <c r="A8" s="21" t="s">
        <v>19</v>
      </c>
      <c r="B8" s="23" t="s">
        <v>115</v>
      </c>
      <c r="C8" s="9">
        <v>0.7</v>
      </c>
      <c r="D8" s="14">
        <v>0</v>
      </c>
      <c r="E8" s="14">
        <v>0.02</v>
      </c>
      <c r="F8" s="14">
        <v>0</v>
      </c>
      <c r="G8" s="14">
        <v>0</v>
      </c>
      <c r="H8" s="14">
        <v>0.01</v>
      </c>
      <c r="I8" s="14">
        <v>0.06</v>
      </c>
      <c r="J8" s="14">
        <v>0</v>
      </c>
      <c r="K8" s="14">
        <v>0.01</v>
      </c>
      <c r="L8" s="14">
        <f t="shared" ref="L8:L15" si="0">SUM(D8:K8)</f>
        <v>9.9999999999999992E-2</v>
      </c>
      <c r="M8" s="15">
        <f t="shared" ref="M8:M15" si="1">C8+L8</f>
        <v>0.79999999999999993</v>
      </c>
      <c r="N8" s="4">
        <f>IF(M8&gt;=90%,50,IF(AND(80%&lt;=M8,M8&lt;90%),45,IF(AND(70%&lt;=M8,M8&lt;80%),40,IF(AND(60%&lt;=M8,M8&lt;70%),30,IF(AND(50%&lt;=M8,M8&lt;60%),25,IF(M8&lt;50%,0,""))))))</f>
        <v>45</v>
      </c>
    </row>
    <row r="9" spans="1:14" s="45" customFormat="1" ht="24.75" customHeight="1" x14ac:dyDescent="0.25">
      <c r="A9" s="21" t="s">
        <v>20</v>
      </c>
      <c r="B9" s="26" t="s">
        <v>116</v>
      </c>
      <c r="C9" s="9">
        <v>0.7</v>
      </c>
      <c r="D9" s="14">
        <v>0.02</v>
      </c>
      <c r="E9" s="14">
        <v>0.01</v>
      </c>
      <c r="F9" s="14">
        <v>0</v>
      </c>
      <c r="G9" s="14">
        <v>0</v>
      </c>
      <c r="H9" s="14">
        <v>0</v>
      </c>
      <c r="I9" s="14">
        <v>0.06</v>
      </c>
      <c r="J9" s="14">
        <v>0</v>
      </c>
      <c r="K9" s="14">
        <v>0.02</v>
      </c>
      <c r="L9" s="14">
        <f t="shared" si="0"/>
        <v>0.11</v>
      </c>
      <c r="M9" s="15">
        <f t="shared" si="1"/>
        <v>0.80999999999999994</v>
      </c>
      <c r="N9" s="4">
        <f t="shared" ref="N9:N15" si="2">IF(M9&gt;=90%,50,IF(AND(80%&lt;=M9,M9&lt;90%),45,IF(AND(70%&lt;=M9,M9&lt;80%),40,IF(AND(60%&lt;=M9,M9&lt;70%),30,IF(AND(50%&lt;=M9,M9&lt;60%),25,IF(M9&lt;50%,0,""))))))</f>
        <v>45</v>
      </c>
    </row>
    <row r="10" spans="1:14" s="45" customFormat="1" ht="24.75" customHeight="1" x14ac:dyDescent="0.25">
      <c r="A10" s="21" t="s">
        <v>21</v>
      </c>
      <c r="B10" s="84" t="s">
        <v>117</v>
      </c>
      <c r="C10" s="9">
        <v>0.7</v>
      </c>
      <c r="D10" s="14">
        <v>0.02</v>
      </c>
      <c r="E10" s="14">
        <v>0</v>
      </c>
      <c r="F10" s="14">
        <v>0</v>
      </c>
      <c r="G10" s="14">
        <v>0</v>
      </c>
      <c r="H10" s="14">
        <v>0</v>
      </c>
      <c r="I10" s="14">
        <v>0.01</v>
      </c>
      <c r="J10" s="14">
        <v>0</v>
      </c>
      <c r="K10" s="14">
        <v>0.02</v>
      </c>
      <c r="L10" s="14">
        <f t="shared" si="0"/>
        <v>0.05</v>
      </c>
      <c r="M10" s="15">
        <f t="shared" si="1"/>
        <v>0.75</v>
      </c>
      <c r="N10" s="4">
        <f t="shared" si="2"/>
        <v>40</v>
      </c>
    </row>
    <row r="11" spans="1:14" s="45" customFormat="1" ht="24.75" customHeight="1" x14ac:dyDescent="0.25">
      <c r="A11" s="21" t="s">
        <v>22</v>
      </c>
      <c r="B11" s="23" t="s">
        <v>118</v>
      </c>
      <c r="C11" s="9">
        <v>0.7</v>
      </c>
      <c r="D11" s="14">
        <v>0.02</v>
      </c>
      <c r="E11" s="14">
        <v>0.01</v>
      </c>
      <c r="F11" s="14">
        <v>0</v>
      </c>
      <c r="G11" s="14">
        <v>0</v>
      </c>
      <c r="H11" s="14">
        <v>0.01</v>
      </c>
      <c r="I11" s="14">
        <v>0.01</v>
      </c>
      <c r="J11" s="14">
        <v>0</v>
      </c>
      <c r="K11" s="14">
        <v>0.02</v>
      </c>
      <c r="L11" s="14">
        <f t="shared" si="0"/>
        <v>7.0000000000000007E-2</v>
      </c>
      <c r="M11" s="15">
        <f t="shared" si="1"/>
        <v>0.77</v>
      </c>
      <c r="N11" s="4">
        <f t="shared" si="2"/>
        <v>40</v>
      </c>
    </row>
    <row r="12" spans="1:14" s="45" customFormat="1" ht="24.75" customHeight="1" x14ac:dyDescent="0.25">
      <c r="A12" s="21" t="s">
        <v>23</v>
      </c>
      <c r="B12" s="85" t="s">
        <v>119</v>
      </c>
      <c r="C12" s="9">
        <v>0.7</v>
      </c>
      <c r="D12" s="14">
        <v>0.03</v>
      </c>
      <c r="E12" s="14">
        <v>0</v>
      </c>
      <c r="F12" s="14">
        <v>0</v>
      </c>
      <c r="G12" s="14">
        <v>0</v>
      </c>
      <c r="H12" s="14">
        <v>0</v>
      </c>
      <c r="I12" s="14">
        <v>0.01</v>
      </c>
      <c r="J12" s="14">
        <v>0.04</v>
      </c>
      <c r="K12" s="14">
        <v>0.02</v>
      </c>
      <c r="L12" s="14">
        <f t="shared" si="0"/>
        <v>0.1</v>
      </c>
      <c r="M12" s="15">
        <f t="shared" si="1"/>
        <v>0.79999999999999993</v>
      </c>
      <c r="N12" s="4">
        <f t="shared" si="2"/>
        <v>45</v>
      </c>
    </row>
    <row r="13" spans="1:14" s="45" customFormat="1" ht="24.75" customHeight="1" x14ac:dyDescent="0.25">
      <c r="A13" s="21" t="s">
        <v>24</v>
      </c>
      <c r="B13" s="86" t="s">
        <v>622</v>
      </c>
      <c r="C13" s="9">
        <v>0.7</v>
      </c>
      <c r="D13" s="14">
        <v>0.03</v>
      </c>
      <c r="E13" s="14">
        <v>0</v>
      </c>
      <c r="F13" s="14">
        <v>0</v>
      </c>
      <c r="G13" s="14">
        <v>0</v>
      </c>
      <c r="H13" s="14">
        <v>0.01</v>
      </c>
      <c r="I13" s="14">
        <v>0</v>
      </c>
      <c r="J13" s="14">
        <v>0</v>
      </c>
      <c r="K13" s="14">
        <v>0.02</v>
      </c>
      <c r="L13" s="14">
        <f t="shared" si="0"/>
        <v>0.06</v>
      </c>
      <c r="M13" s="15">
        <f t="shared" si="1"/>
        <v>0.76</v>
      </c>
      <c r="N13" s="4">
        <f t="shared" si="2"/>
        <v>40</v>
      </c>
    </row>
    <row r="14" spans="1:14" s="45" customFormat="1" ht="24.75" customHeight="1" x14ac:dyDescent="0.25">
      <c r="A14" s="21" t="s">
        <v>25</v>
      </c>
      <c r="B14" s="86" t="s">
        <v>120</v>
      </c>
      <c r="C14" s="9">
        <v>0.7</v>
      </c>
      <c r="D14" s="14">
        <v>0.02</v>
      </c>
      <c r="E14" s="14">
        <v>0.01</v>
      </c>
      <c r="F14" s="14">
        <v>0</v>
      </c>
      <c r="G14" s="14">
        <v>0</v>
      </c>
      <c r="H14" s="14">
        <v>0</v>
      </c>
      <c r="I14" s="14">
        <v>0.01</v>
      </c>
      <c r="J14" s="14">
        <v>0</v>
      </c>
      <c r="K14" s="14">
        <v>0.02</v>
      </c>
      <c r="L14" s="14">
        <f t="shared" si="0"/>
        <v>0.06</v>
      </c>
      <c r="M14" s="15">
        <f t="shared" si="1"/>
        <v>0.76</v>
      </c>
      <c r="N14" s="4">
        <f t="shared" si="2"/>
        <v>40</v>
      </c>
    </row>
    <row r="15" spans="1:14" s="45" customFormat="1" ht="24.75" customHeight="1" x14ac:dyDescent="0.25">
      <c r="A15" s="21" t="s">
        <v>26</v>
      </c>
      <c r="B15" s="26" t="s">
        <v>623</v>
      </c>
      <c r="C15" s="9">
        <v>0.7</v>
      </c>
      <c r="D15" s="14">
        <v>0</v>
      </c>
      <c r="E15" s="14">
        <v>0</v>
      </c>
      <c r="F15" s="14">
        <v>0</v>
      </c>
      <c r="G15" s="14">
        <v>0</v>
      </c>
      <c r="H15" s="14">
        <v>0.02</v>
      </c>
      <c r="I15" s="14">
        <v>0.01</v>
      </c>
      <c r="J15" s="14">
        <v>0</v>
      </c>
      <c r="K15" s="14">
        <v>0.02</v>
      </c>
      <c r="L15" s="14">
        <f t="shared" si="0"/>
        <v>0.05</v>
      </c>
      <c r="M15" s="15">
        <f t="shared" si="1"/>
        <v>0.75</v>
      </c>
      <c r="N15" s="4">
        <f t="shared" si="2"/>
        <v>40</v>
      </c>
    </row>
    <row r="16" spans="1:14" ht="30" customHeight="1" x14ac:dyDescent="0.25">
      <c r="A16" s="382" t="s">
        <v>299</v>
      </c>
      <c r="B16" s="382"/>
      <c r="C16" s="382"/>
      <c r="D16" s="382"/>
      <c r="E16" s="382"/>
      <c r="F16" s="382"/>
      <c r="G16" s="382"/>
      <c r="H16" s="382"/>
      <c r="I16" s="382"/>
      <c r="J16" s="382"/>
      <c r="K16" s="382"/>
      <c r="L16" s="382"/>
      <c r="M16" s="382"/>
      <c r="N16" s="382"/>
    </row>
    <row r="18" spans="1:14" ht="18.75" x14ac:dyDescent="0.3">
      <c r="A18" s="383" t="s">
        <v>5</v>
      </c>
      <c r="B18" s="383"/>
      <c r="C18" s="383"/>
      <c r="D18" s="383"/>
      <c r="E18" s="383"/>
      <c r="F18" s="383"/>
      <c r="G18" s="383"/>
      <c r="H18" s="383"/>
      <c r="I18" s="383"/>
      <c r="J18" s="383"/>
      <c r="K18" s="383"/>
      <c r="L18" s="383"/>
      <c r="M18" s="383"/>
      <c r="N18" s="383"/>
    </row>
    <row r="20" spans="1:14" ht="96" customHeight="1" x14ac:dyDescent="0.25">
      <c r="A20" s="190" t="s">
        <v>6</v>
      </c>
      <c r="B20" s="384" t="s">
        <v>7</v>
      </c>
      <c r="C20" s="384"/>
      <c r="D20" s="384"/>
      <c r="E20" s="191" t="s">
        <v>8</v>
      </c>
      <c r="F20" s="191" t="s">
        <v>9</v>
      </c>
      <c r="G20" s="191" t="s">
        <v>10</v>
      </c>
      <c r="H20" s="191" t="s">
        <v>12</v>
      </c>
      <c r="I20" s="197" t="s">
        <v>257</v>
      </c>
      <c r="J20" s="197"/>
      <c r="K20" s="385" t="s">
        <v>13</v>
      </c>
      <c r="L20" s="385"/>
      <c r="M20" s="385"/>
      <c r="N20" s="385"/>
    </row>
    <row r="21" spans="1:14" ht="71.25" customHeight="1" x14ac:dyDescent="0.25">
      <c r="A21" s="282" t="s">
        <v>19</v>
      </c>
      <c r="B21" s="375" t="s">
        <v>407</v>
      </c>
      <c r="C21" s="375"/>
      <c r="D21" s="375"/>
      <c r="E21" s="87">
        <v>43620</v>
      </c>
      <c r="F21" s="87">
        <v>43683</v>
      </c>
      <c r="G21" s="20">
        <v>6</v>
      </c>
      <c r="H21" s="20">
        <v>6</v>
      </c>
      <c r="I21" s="98">
        <v>0.03</v>
      </c>
      <c r="J21" s="257"/>
      <c r="K21" s="376"/>
      <c r="L21" s="376"/>
      <c r="M21" s="376"/>
      <c r="N21" s="376"/>
    </row>
    <row r="22" spans="1:14" ht="44.25" customHeight="1" x14ac:dyDescent="0.25">
      <c r="A22" s="282" t="s">
        <v>20</v>
      </c>
      <c r="B22" s="375" t="s">
        <v>408</v>
      </c>
      <c r="C22" s="375"/>
      <c r="D22" s="375"/>
      <c r="E22" s="41">
        <v>43620</v>
      </c>
      <c r="F22" s="25">
        <v>43681</v>
      </c>
      <c r="G22" s="20">
        <v>4</v>
      </c>
      <c r="H22" s="20">
        <v>4</v>
      </c>
      <c r="I22" s="98">
        <v>0.02</v>
      </c>
      <c r="J22" s="257"/>
      <c r="K22" s="376"/>
      <c r="L22" s="376"/>
      <c r="M22" s="376"/>
      <c r="N22" s="376"/>
    </row>
    <row r="23" spans="1:14" ht="51" customHeight="1" x14ac:dyDescent="0.25">
      <c r="A23" s="282" t="s">
        <v>21</v>
      </c>
      <c r="B23" s="375" t="s">
        <v>409</v>
      </c>
      <c r="C23" s="375"/>
      <c r="D23" s="375"/>
      <c r="E23" s="41"/>
      <c r="F23" s="19"/>
      <c r="G23" s="20">
        <v>0</v>
      </c>
      <c r="H23" s="20">
        <v>0</v>
      </c>
      <c r="I23" s="98">
        <v>0.04</v>
      </c>
      <c r="J23" s="257"/>
      <c r="K23" s="386"/>
      <c r="L23" s="386"/>
      <c r="M23" s="386"/>
      <c r="N23" s="386"/>
    </row>
    <row r="24" spans="1:14" ht="36" customHeight="1" x14ac:dyDescent="0.25">
      <c r="A24" s="282" t="s">
        <v>22</v>
      </c>
      <c r="B24" s="374" t="s">
        <v>410</v>
      </c>
      <c r="C24" s="375"/>
      <c r="D24" s="375"/>
      <c r="E24" s="41"/>
      <c r="F24" s="19"/>
      <c r="G24" s="20">
        <v>0</v>
      </c>
      <c r="H24" s="20">
        <v>0</v>
      </c>
      <c r="I24" s="98">
        <v>0.01</v>
      </c>
      <c r="J24" s="257"/>
      <c r="K24" s="376"/>
      <c r="L24" s="376"/>
      <c r="M24" s="376"/>
      <c r="N24" s="376"/>
    </row>
    <row r="25" spans="1:14" ht="36" customHeight="1" x14ac:dyDescent="0.25">
      <c r="A25" s="282" t="s">
        <v>23</v>
      </c>
      <c r="B25" s="537" t="s">
        <v>624</v>
      </c>
      <c r="C25" s="537"/>
      <c r="D25" s="537"/>
      <c r="E25" s="87">
        <v>43620</v>
      </c>
      <c r="F25" s="87">
        <v>43683</v>
      </c>
      <c r="G25" s="20">
        <v>4</v>
      </c>
      <c r="H25" s="20">
        <v>4</v>
      </c>
      <c r="I25" s="98">
        <v>0.03</v>
      </c>
      <c r="J25" s="257"/>
      <c r="K25" s="538"/>
      <c r="L25" s="539"/>
      <c r="M25" s="539"/>
      <c r="N25" s="540"/>
    </row>
    <row r="26" spans="1:14" ht="36" customHeight="1" x14ac:dyDescent="0.25">
      <c r="A26" s="282" t="s">
        <v>24</v>
      </c>
      <c r="B26" s="537" t="s">
        <v>625</v>
      </c>
      <c r="C26" s="537"/>
      <c r="D26" s="537"/>
      <c r="E26" s="41">
        <v>43469</v>
      </c>
      <c r="F26" s="19" t="s">
        <v>626</v>
      </c>
      <c r="G26" s="20">
        <v>7</v>
      </c>
      <c r="H26" s="20">
        <v>7</v>
      </c>
      <c r="I26" s="98">
        <v>0.06</v>
      </c>
      <c r="J26" s="257"/>
      <c r="K26" s="538"/>
      <c r="L26" s="539"/>
      <c r="M26" s="539"/>
      <c r="N26" s="540"/>
    </row>
    <row r="27" spans="1:14" ht="36" customHeight="1" x14ac:dyDescent="0.25">
      <c r="A27" s="282" t="s">
        <v>25</v>
      </c>
      <c r="B27" s="537" t="s">
        <v>627</v>
      </c>
      <c r="C27" s="537"/>
      <c r="D27" s="537"/>
      <c r="E27" s="41">
        <v>43469</v>
      </c>
      <c r="F27" s="19" t="s">
        <v>626</v>
      </c>
      <c r="G27" s="20">
        <v>1</v>
      </c>
      <c r="H27" s="20">
        <v>1</v>
      </c>
      <c r="I27" s="98">
        <v>0.04</v>
      </c>
      <c r="J27" s="257"/>
      <c r="K27" s="538"/>
      <c r="L27" s="539"/>
      <c r="M27" s="539"/>
      <c r="N27" s="540"/>
    </row>
    <row r="28" spans="1:14" ht="48.75" customHeight="1" x14ac:dyDescent="0.25">
      <c r="A28" s="282" t="s">
        <v>26</v>
      </c>
      <c r="B28" s="537" t="s">
        <v>628</v>
      </c>
      <c r="C28" s="537"/>
      <c r="D28" s="537"/>
      <c r="E28" s="41">
        <v>43469</v>
      </c>
      <c r="F28" s="19" t="s">
        <v>626</v>
      </c>
      <c r="G28" s="20">
        <v>8</v>
      </c>
      <c r="H28" s="20">
        <v>8</v>
      </c>
      <c r="I28" s="98">
        <v>7.0000000000000007E-2</v>
      </c>
      <c r="J28" s="257"/>
      <c r="K28" s="538"/>
      <c r="L28" s="539"/>
      <c r="M28" s="539"/>
      <c r="N28" s="540"/>
    </row>
    <row r="29" spans="1:14" ht="16.5" x14ac:dyDescent="0.25">
      <c r="A29" s="68"/>
      <c r="B29" s="69"/>
      <c r="C29" s="69"/>
      <c r="D29" s="69"/>
      <c r="E29" s="70"/>
      <c r="F29" s="71"/>
      <c r="G29" s="71"/>
      <c r="H29" s="71"/>
      <c r="I29" s="71"/>
      <c r="J29" s="71"/>
      <c r="K29" s="71"/>
      <c r="L29" s="259"/>
      <c r="M29" s="259"/>
      <c r="N29" s="259"/>
    </row>
    <row r="30" spans="1:14" ht="15.75" x14ac:dyDescent="0.25">
      <c r="F30" s="377" t="s">
        <v>629</v>
      </c>
      <c r="G30" s="377"/>
      <c r="H30" s="377"/>
      <c r="I30" s="377"/>
      <c r="J30" s="377"/>
      <c r="K30" s="377"/>
      <c r="L30" s="377"/>
      <c r="M30" s="377"/>
      <c r="N30" s="377"/>
    </row>
    <row r="31" spans="1:14" ht="15.75" x14ac:dyDescent="0.25">
      <c r="F31" s="378" t="s">
        <v>16</v>
      </c>
      <c r="G31" s="378"/>
      <c r="H31" s="378"/>
      <c r="I31" s="378"/>
      <c r="J31" s="378"/>
      <c r="K31" s="378"/>
      <c r="L31" s="378"/>
      <c r="M31" s="378"/>
      <c r="N31" s="378"/>
    </row>
    <row r="38" spans="6:14" ht="15.75" x14ac:dyDescent="0.25">
      <c r="F38" s="536" t="s">
        <v>630</v>
      </c>
      <c r="G38" s="536"/>
      <c r="H38" s="536"/>
      <c r="I38" s="536"/>
      <c r="J38" s="536"/>
      <c r="K38" s="536"/>
      <c r="L38" s="536"/>
      <c r="M38" s="536"/>
      <c r="N38" s="536"/>
    </row>
  </sheetData>
  <mergeCells count="35">
    <mergeCell ref="A1:E1"/>
    <mergeCell ref="A3:N3"/>
    <mergeCell ref="A4:N4"/>
    <mergeCell ref="A5:A7"/>
    <mergeCell ref="B5:B7"/>
    <mergeCell ref="C5:C7"/>
    <mergeCell ref="D5:L5"/>
    <mergeCell ref="M5:M7"/>
    <mergeCell ref="N5:N7"/>
    <mergeCell ref="L6:L7"/>
    <mergeCell ref="D6:G6"/>
    <mergeCell ref="H6:K6"/>
    <mergeCell ref="B25:D25"/>
    <mergeCell ref="K25:N25"/>
    <mergeCell ref="A16:N16"/>
    <mergeCell ref="A18:N18"/>
    <mergeCell ref="B20:D20"/>
    <mergeCell ref="K20:N20"/>
    <mergeCell ref="B21:D21"/>
    <mergeCell ref="K21:N21"/>
    <mergeCell ref="B22:D22"/>
    <mergeCell ref="K22:N22"/>
    <mergeCell ref="B23:D23"/>
    <mergeCell ref="K23:N23"/>
    <mergeCell ref="B24:D24"/>
    <mergeCell ref="K24:N24"/>
    <mergeCell ref="F38:N38"/>
    <mergeCell ref="B26:D26"/>
    <mergeCell ref="K26:N26"/>
    <mergeCell ref="B27:D27"/>
    <mergeCell ref="K27:N27"/>
    <mergeCell ref="B28:D28"/>
    <mergeCell ref="K28:N28"/>
    <mergeCell ref="F30:N30"/>
    <mergeCell ref="F31:N31"/>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N30"/>
  <sheetViews>
    <sheetView topLeftCell="A19" zoomScaleNormal="100" workbookViewId="0">
      <selection activeCell="B20" sqref="B20:D20"/>
    </sheetView>
  </sheetViews>
  <sheetFormatPr defaultRowHeight="15" x14ac:dyDescent="0.25"/>
  <cols>
    <col min="1" max="1" width="5.28515625" customWidth="1"/>
    <col min="2" max="2" width="26.140625" customWidth="1"/>
    <col min="3" max="3" width="11.85546875" style="1" customWidth="1"/>
    <col min="4" max="4" width="8.28515625" customWidth="1"/>
    <col min="5" max="5" width="9.42578125" style="203" customWidth="1"/>
    <col min="6" max="6" width="9.7109375" style="203" customWidth="1"/>
    <col min="7" max="7" width="8.28515625" style="203" customWidth="1"/>
    <col min="8" max="8" width="8.85546875" style="203" customWidth="1"/>
    <col min="9" max="9" width="8.42578125" style="203" customWidth="1"/>
    <col min="10" max="10" width="8.7109375" style="203" customWidth="1"/>
    <col min="11" max="11" width="8.140625" style="203" customWidth="1"/>
    <col min="12" max="12" width="10.42578125" customWidth="1"/>
    <col min="13" max="13" width="10.28515625" bestFit="1" customWidth="1"/>
    <col min="14" max="14" width="7.5703125" customWidth="1"/>
    <col min="257" max="257" width="5.28515625" customWidth="1"/>
    <col min="258" max="258" width="26.140625" customWidth="1"/>
    <col min="259" max="259" width="11.85546875" customWidth="1"/>
    <col min="260" max="260" width="8.28515625" customWidth="1"/>
    <col min="261" max="261" width="9.42578125" customWidth="1"/>
    <col min="262" max="262" width="9.7109375" customWidth="1"/>
    <col min="263" max="263" width="8.28515625" customWidth="1"/>
    <col min="264" max="264" width="8.85546875" customWidth="1"/>
    <col min="265" max="265" width="8.42578125" customWidth="1"/>
    <col min="266" max="266" width="8.7109375" customWidth="1"/>
    <col min="267" max="267" width="8.140625" customWidth="1"/>
    <col min="268" max="268" width="10.42578125" customWidth="1"/>
    <col min="269" max="269" width="10.28515625" bestFit="1" customWidth="1"/>
    <col min="270" max="270" width="7.5703125" customWidth="1"/>
    <col min="513" max="513" width="5.28515625" customWidth="1"/>
    <col min="514" max="514" width="26.140625" customWidth="1"/>
    <col min="515" max="515" width="11.85546875" customWidth="1"/>
    <col min="516" max="516" width="8.28515625" customWidth="1"/>
    <col min="517" max="517" width="9.42578125" customWidth="1"/>
    <col min="518" max="518" width="9.7109375" customWidth="1"/>
    <col min="519" max="519" width="8.28515625" customWidth="1"/>
    <col min="520" max="520" width="8.85546875" customWidth="1"/>
    <col min="521" max="521" width="8.42578125" customWidth="1"/>
    <col min="522" max="522" width="8.7109375" customWidth="1"/>
    <col min="523" max="523" width="8.140625" customWidth="1"/>
    <col min="524" max="524" width="10.42578125" customWidth="1"/>
    <col min="525" max="525" width="10.28515625" bestFit="1" customWidth="1"/>
    <col min="526" max="526" width="7.5703125" customWidth="1"/>
    <col min="769" max="769" width="5.28515625" customWidth="1"/>
    <col min="770" max="770" width="26.140625" customWidth="1"/>
    <col min="771" max="771" width="11.85546875" customWidth="1"/>
    <col min="772" max="772" width="8.28515625" customWidth="1"/>
    <col min="773" max="773" width="9.42578125" customWidth="1"/>
    <col min="774" max="774" width="9.7109375" customWidth="1"/>
    <col min="775" max="775" width="8.28515625" customWidth="1"/>
    <col min="776" max="776" width="8.85546875" customWidth="1"/>
    <col min="777" max="777" width="8.42578125" customWidth="1"/>
    <col min="778" max="778" width="8.7109375" customWidth="1"/>
    <col min="779" max="779" width="8.140625"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1.85546875" customWidth="1"/>
    <col min="1028" max="1028" width="8.28515625" customWidth="1"/>
    <col min="1029" max="1029" width="9.42578125" customWidth="1"/>
    <col min="1030" max="1030" width="9.7109375" customWidth="1"/>
    <col min="1031" max="1031" width="8.28515625" customWidth="1"/>
    <col min="1032" max="1032" width="8.85546875" customWidth="1"/>
    <col min="1033" max="1033" width="8.42578125" customWidth="1"/>
    <col min="1034" max="1034" width="8.7109375" customWidth="1"/>
    <col min="1035" max="1035" width="8.140625"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1.85546875" customWidth="1"/>
    <col min="1284" max="1284" width="8.28515625" customWidth="1"/>
    <col min="1285" max="1285" width="9.42578125" customWidth="1"/>
    <col min="1286" max="1286" width="9.7109375" customWidth="1"/>
    <col min="1287" max="1287" width="8.28515625" customWidth="1"/>
    <col min="1288" max="1288" width="8.85546875" customWidth="1"/>
    <col min="1289" max="1289" width="8.42578125" customWidth="1"/>
    <col min="1290" max="1290" width="8.7109375" customWidth="1"/>
    <col min="1291" max="1291" width="8.140625"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1.85546875" customWidth="1"/>
    <col min="1540" max="1540" width="8.28515625" customWidth="1"/>
    <col min="1541" max="1541" width="9.42578125" customWidth="1"/>
    <col min="1542" max="1542" width="9.7109375" customWidth="1"/>
    <col min="1543" max="1543" width="8.28515625" customWidth="1"/>
    <col min="1544" max="1544" width="8.85546875" customWidth="1"/>
    <col min="1545" max="1545" width="8.42578125" customWidth="1"/>
    <col min="1546" max="1546" width="8.7109375" customWidth="1"/>
    <col min="1547" max="1547" width="8.140625"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1.85546875" customWidth="1"/>
    <col min="1796" max="1796" width="8.28515625" customWidth="1"/>
    <col min="1797" max="1797" width="9.42578125" customWidth="1"/>
    <col min="1798" max="1798" width="9.7109375" customWidth="1"/>
    <col min="1799" max="1799" width="8.28515625" customWidth="1"/>
    <col min="1800" max="1800" width="8.85546875" customWidth="1"/>
    <col min="1801" max="1801" width="8.42578125" customWidth="1"/>
    <col min="1802" max="1802" width="8.7109375" customWidth="1"/>
    <col min="1803" max="1803" width="8.140625"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1.85546875" customWidth="1"/>
    <col min="2052" max="2052" width="8.28515625" customWidth="1"/>
    <col min="2053" max="2053" width="9.42578125" customWidth="1"/>
    <col min="2054" max="2054" width="9.7109375" customWidth="1"/>
    <col min="2055" max="2055" width="8.28515625" customWidth="1"/>
    <col min="2056" max="2056" width="8.85546875" customWidth="1"/>
    <col min="2057" max="2057" width="8.42578125" customWidth="1"/>
    <col min="2058" max="2058" width="8.7109375" customWidth="1"/>
    <col min="2059" max="2059" width="8.140625"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1.85546875" customWidth="1"/>
    <col min="2308" max="2308" width="8.28515625" customWidth="1"/>
    <col min="2309" max="2309" width="9.42578125" customWidth="1"/>
    <col min="2310" max="2310" width="9.7109375" customWidth="1"/>
    <col min="2311" max="2311" width="8.28515625" customWidth="1"/>
    <col min="2312" max="2312" width="8.85546875" customWidth="1"/>
    <col min="2313" max="2313" width="8.42578125" customWidth="1"/>
    <col min="2314" max="2314" width="8.7109375" customWidth="1"/>
    <col min="2315" max="2315" width="8.140625"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1.85546875" customWidth="1"/>
    <col min="2564" max="2564" width="8.28515625" customWidth="1"/>
    <col min="2565" max="2565" width="9.42578125" customWidth="1"/>
    <col min="2566" max="2566" width="9.7109375" customWidth="1"/>
    <col min="2567" max="2567" width="8.28515625" customWidth="1"/>
    <col min="2568" max="2568" width="8.85546875" customWidth="1"/>
    <col min="2569" max="2569" width="8.42578125" customWidth="1"/>
    <col min="2570" max="2570" width="8.7109375" customWidth="1"/>
    <col min="2571" max="2571" width="8.140625"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1.85546875" customWidth="1"/>
    <col min="2820" max="2820" width="8.28515625" customWidth="1"/>
    <col min="2821" max="2821" width="9.42578125" customWidth="1"/>
    <col min="2822" max="2822" width="9.7109375" customWidth="1"/>
    <col min="2823" max="2823" width="8.28515625" customWidth="1"/>
    <col min="2824" max="2824" width="8.85546875" customWidth="1"/>
    <col min="2825" max="2825" width="8.42578125" customWidth="1"/>
    <col min="2826" max="2826" width="8.7109375" customWidth="1"/>
    <col min="2827" max="2827" width="8.140625"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1.85546875" customWidth="1"/>
    <col min="3076" max="3076" width="8.28515625" customWidth="1"/>
    <col min="3077" max="3077" width="9.42578125" customWidth="1"/>
    <col min="3078" max="3078" width="9.7109375" customWidth="1"/>
    <col min="3079" max="3079" width="8.28515625" customWidth="1"/>
    <col min="3080" max="3080" width="8.85546875" customWidth="1"/>
    <col min="3081" max="3081" width="8.42578125" customWidth="1"/>
    <col min="3082" max="3082" width="8.7109375" customWidth="1"/>
    <col min="3083" max="3083" width="8.140625"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1.85546875" customWidth="1"/>
    <col min="3332" max="3332" width="8.28515625" customWidth="1"/>
    <col min="3333" max="3333" width="9.42578125" customWidth="1"/>
    <col min="3334" max="3334" width="9.7109375" customWidth="1"/>
    <col min="3335" max="3335" width="8.28515625" customWidth="1"/>
    <col min="3336" max="3336" width="8.85546875" customWidth="1"/>
    <col min="3337" max="3337" width="8.42578125" customWidth="1"/>
    <col min="3338" max="3338" width="8.7109375" customWidth="1"/>
    <col min="3339" max="3339" width="8.140625"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1.85546875" customWidth="1"/>
    <col min="3588" max="3588" width="8.28515625" customWidth="1"/>
    <col min="3589" max="3589" width="9.42578125" customWidth="1"/>
    <col min="3590" max="3590" width="9.7109375" customWidth="1"/>
    <col min="3591" max="3591" width="8.28515625" customWidth="1"/>
    <col min="3592" max="3592" width="8.85546875" customWidth="1"/>
    <col min="3593" max="3593" width="8.42578125" customWidth="1"/>
    <col min="3594" max="3594" width="8.7109375" customWidth="1"/>
    <col min="3595" max="3595" width="8.140625"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1.85546875" customWidth="1"/>
    <col min="3844" max="3844" width="8.28515625" customWidth="1"/>
    <col min="3845" max="3845" width="9.42578125" customWidth="1"/>
    <col min="3846" max="3846" width="9.7109375" customWidth="1"/>
    <col min="3847" max="3847" width="8.28515625" customWidth="1"/>
    <col min="3848" max="3848" width="8.85546875" customWidth="1"/>
    <col min="3849" max="3849" width="8.42578125" customWidth="1"/>
    <col min="3850" max="3850" width="8.7109375" customWidth="1"/>
    <col min="3851" max="3851" width="8.140625"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1.85546875" customWidth="1"/>
    <col min="4100" max="4100" width="8.28515625" customWidth="1"/>
    <col min="4101" max="4101" width="9.42578125" customWidth="1"/>
    <col min="4102" max="4102" width="9.7109375" customWidth="1"/>
    <col min="4103" max="4103" width="8.28515625" customWidth="1"/>
    <col min="4104" max="4104" width="8.85546875" customWidth="1"/>
    <col min="4105" max="4105" width="8.42578125" customWidth="1"/>
    <col min="4106" max="4106" width="8.7109375" customWidth="1"/>
    <col min="4107" max="4107" width="8.140625"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1.85546875" customWidth="1"/>
    <col min="4356" max="4356" width="8.28515625" customWidth="1"/>
    <col min="4357" max="4357" width="9.42578125" customWidth="1"/>
    <col min="4358" max="4358" width="9.7109375" customWidth="1"/>
    <col min="4359" max="4359" width="8.28515625" customWidth="1"/>
    <col min="4360" max="4360" width="8.85546875" customWidth="1"/>
    <col min="4361" max="4361" width="8.42578125" customWidth="1"/>
    <col min="4362" max="4362" width="8.7109375" customWidth="1"/>
    <col min="4363" max="4363" width="8.140625"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1.85546875" customWidth="1"/>
    <col min="4612" max="4612" width="8.28515625" customWidth="1"/>
    <col min="4613" max="4613" width="9.42578125" customWidth="1"/>
    <col min="4614" max="4614" width="9.7109375" customWidth="1"/>
    <col min="4615" max="4615" width="8.28515625" customWidth="1"/>
    <col min="4616" max="4616" width="8.85546875" customWidth="1"/>
    <col min="4617" max="4617" width="8.42578125" customWidth="1"/>
    <col min="4618" max="4618" width="8.7109375" customWidth="1"/>
    <col min="4619" max="4619" width="8.140625"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1.85546875" customWidth="1"/>
    <col min="4868" max="4868" width="8.28515625" customWidth="1"/>
    <col min="4869" max="4869" width="9.42578125" customWidth="1"/>
    <col min="4870" max="4870" width="9.7109375" customWidth="1"/>
    <col min="4871" max="4871" width="8.28515625" customWidth="1"/>
    <col min="4872" max="4872" width="8.85546875" customWidth="1"/>
    <col min="4873" max="4873" width="8.42578125" customWidth="1"/>
    <col min="4874" max="4874" width="8.7109375" customWidth="1"/>
    <col min="4875" max="4875" width="8.140625"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1.85546875" customWidth="1"/>
    <col min="5124" max="5124" width="8.28515625" customWidth="1"/>
    <col min="5125" max="5125" width="9.42578125" customWidth="1"/>
    <col min="5126" max="5126" width="9.7109375" customWidth="1"/>
    <col min="5127" max="5127" width="8.28515625" customWidth="1"/>
    <col min="5128" max="5128" width="8.85546875" customWidth="1"/>
    <col min="5129" max="5129" width="8.42578125" customWidth="1"/>
    <col min="5130" max="5130" width="8.7109375" customWidth="1"/>
    <col min="5131" max="5131" width="8.140625"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1.85546875" customWidth="1"/>
    <col min="5380" max="5380" width="8.28515625" customWidth="1"/>
    <col min="5381" max="5381" width="9.42578125" customWidth="1"/>
    <col min="5382" max="5382" width="9.7109375" customWidth="1"/>
    <col min="5383" max="5383" width="8.28515625" customWidth="1"/>
    <col min="5384" max="5384" width="8.85546875" customWidth="1"/>
    <col min="5385" max="5385" width="8.42578125" customWidth="1"/>
    <col min="5386" max="5386" width="8.7109375" customWidth="1"/>
    <col min="5387" max="5387" width="8.140625"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1.85546875" customWidth="1"/>
    <col min="5636" max="5636" width="8.28515625" customWidth="1"/>
    <col min="5637" max="5637" width="9.42578125" customWidth="1"/>
    <col min="5638" max="5638" width="9.7109375" customWidth="1"/>
    <col min="5639" max="5639" width="8.28515625" customWidth="1"/>
    <col min="5640" max="5640" width="8.85546875" customWidth="1"/>
    <col min="5641" max="5641" width="8.42578125" customWidth="1"/>
    <col min="5642" max="5642" width="8.7109375" customWidth="1"/>
    <col min="5643" max="5643" width="8.140625"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1.85546875" customWidth="1"/>
    <col min="5892" max="5892" width="8.28515625" customWidth="1"/>
    <col min="5893" max="5893" width="9.42578125" customWidth="1"/>
    <col min="5894" max="5894" width="9.7109375" customWidth="1"/>
    <col min="5895" max="5895" width="8.28515625" customWidth="1"/>
    <col min="5896" max="5896" width="8.85546875" customWidth="1"/>
    <col min="5897" max="5897" width="8.42578125" customWidth="1"/>
    <col min="5898" max="5898" width="8.7109375" customWidth="1"/>
    <col min="5899" max="5899" width="8.140625"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1.85546875" customWidth="1"/>
    <col min="6148" max="6148" width="8.28515625" customWidth="1"/>
    <col min="6149" max="6149" width="9.42578125" customWidth="1"/>
    <col min="6150" max="6150" width="9.7109375" customWidth="1"/>
    <col min="6151" max="6151" width="8.28515625" customWidth="1"/>
    <col min="6152" max="6152" width="8.85546875" customWidth="1"/>
    <col min="6153" max="6153" width="8.42578125" customWidth="1"/>
    <col min="6154" max="6154" width="8.7109375" customWidth="1"/>
    <col min="6155" max="6155" width="8.140625"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1.85546875" customWidth="1"/>
    <col min="6404" max="6404" width="8.28515625" customWidth="1"/>
    <col min="6405" max="6405" width="9.42578125" customWidth="1"/>
    <col min="6406" max="6406" width="9.7109375" customWidth="1"/>
    <col min="6407" max="6407" width="8.28515625" customWidth="1"/>
    <col min="6408" max="6408" width="8.85546875" customWidth="1"/>
    <col min="6409" max="6409" width="8.42578125" customWidth="1"/>
    <col min="6410" max="6410" width="8.7109375" customWidth="1"/>
    <col min="6411" max="6411" width="8.140625"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1.85546875" customWidth="1"/>
    <col min="6660" max="6660" width="8.28515625" customWidth="1"/>
    <col min="6661" max="6661" width="9.42578125" customWidth="1"/>
    <col min="6662" max="6662" width="9.7109375" customWidth="1"/>
    <col min="6663" max="6663" width="8.28515625" customWidth="1"/>
    <col min="6664" max="6664" width="8.85546875" customWidth="1"/>
    <col min="6665" max="6665" width="8.42578125" customWidth="1"/>
    <col min="6666" max="6666" width="8.7109375" customWidth="1"/>
    <col min="6667" max="6667" width="8.140625"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1.85546875" customWidth="1"/>
    <col min="6916" max="6916" width="8.28515625" customWidth="1"/>
    <col min="6917" max="6917" width="9.42578125" customWidth="1"/>
    <col min="6918" max="6918" width="9.7109375" customWidth="1"/>
    <col min="6919" max="6919" width="8.28515625" customWidth="1"/>
    <col min="6920" max="6920" width="8.85546875" customWidth="1"/>
    <col min="6921" max="6921" width="8.42578125" customWidth="1"/>
    <col min="6922" max="6922" width="8.7109375" customWidth="1"/>
    <col min="6923" max="6923" width="8.140625"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1.85546875" customWidth="1"/>
    <col min="7172" max="7172" width="8.28515625" customWidth="1"/>
    <col min="7173" max="7173" width="9.42578125" customWidth="1"/>
    <col min="7174" max="7174" width="9.7109375" customWidth="1"/>
    <col min="7175" max="7175" width="8.28515625" customWidth="1"/>
    <col min="7176" max="7176" width="8.85546875" customWidth="1"/>
    <col min="7177" max="7177" width="8.42578125" customWidth="1"/>
    <col min="7178" max="7178" width="8.7109375" customWidth="1"/>
    <col min="7179" max="7179" width="8.140625"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1.85546875" customWidth="1"/>
    <col min="7428" max="7428" width="8.28515625" customWidth="1"/>
    <col min="7429" max="7429" width="9.42578125" customWidth="1"/>
    <col min="7430" max="7430" width="9.7109375" customWidth="1"/>
    <col min="7431" max="7431" width="8.28515625" customWidth="1"/>
    <col min="7432" max="7432" width="8.85546875" customWidth="1"/>
    <col min="7433" max="7433" width="8.42578125" customWidth="1"/>
    <col min="7434" max="7434" width="8.7109375" customWidth="1"/>
    <col min="7435" max="7435" width="8.140625"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1.85546875" customWidth="1"/>
    <col min="7684" max="7684" width="8.28515625" customWidth="1"/>
    <col min="7685" max="7685" width="9.42578125" customWidth="1"/>
    <col min="7686" max="7686" width="9.7109375" customWidth="1"/>
    <col min="7687" max="7687" width="8.28515625" customWidth="1"/>
    <col min="7688" max="7688" width="8.85546875" customWidth="1"/>
    <col min="7689" max="7689" width="8.42578125" customWidth="1"/>
    <col min="7690" max="7690" width="8.7109375" customWidth="1"/>
    <col min="7691" max="7691" width="8.140625"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1.85546875" customWidth="1"/>
    <col min="7940" max="7940" width="8.28515625" customWidth="1"/>
    <col min="7941" max="7941" width="9.42578125" customWidth="1"/>
    <col min="7942" max="7942" width="9.7109375" customWidth="1"/>
    <col min="7943" max="7943" width="8.28515625" customWidth="1"/>
    <col min="7944" max="7944" width="8.85546875" customWidth="1"/>
    <col min="7945" max="7945" width="8.42578125" customWidth="1"/>
    <col min="7946" max="7946" width="8.7109375" customWidth="1"/>
    <col min="7947" max="7947" width="8.140625"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1.85546875" customWidth="1"/>
    <col min="8196" max="8196" width="8.28515625" customWidth="1"/>
    <col min="8197" max="8197" width="9.42578125" customWidth="1"/>
    <col min="8198" max="8198" width="9.7109375" customWidth="1"/>
    <col min="8199" max="8199" width="8.28515625" customWidth="1"/>
    <col min="8200" max="8200" width="8.85546875" customWidth="1"/>
    <col min="8201" max="8201" width="8.42578125" customWidth="1"/>
    <col min="8202" max="8202" width="8.7109375" customWidth="1"/>
    <col min="8203" max="8203" width="8.140625"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1.85546875" customWidth="1"/>
    <col min="8452" max="8452" width="8.28515625" customWidth="1"/>
    <col min="8453" max="8453" width="9.42578125" customWidth="1"/>
    <col min="8454" max="8454" width="9.7109375" customWidth="1"/>
    <col min="8455" max="8455" width="8.28515625" customWidth="1"/>
    <col min="8456" max="8456" width="8.85546875" customWidth="1"/>
    <col min="8457" max="8457" width="8.42578125" customWidth="1"/>
    <col min="8458" max="8458" width="8.7109375" customWidth="1"/>
    <col min="8459" max="8459" width="8.140625"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1.85546875" customWidth="1"/>
    <col min="8708" max="8708" width="8.28515625" customWidth="1"/>
    <col min="8709" max="8709" width="9.42578125" customWidth="1"/>
    <col min="8710" max="8710" width="9.7109375" customWidth="1"/>
    <col min="8711" max="8711" width="8.28515625" customWidth="1"/>
    <col min="8712" max="8712" width="8.85546875" customWidth="1"/>
    <col min="8713" max="8713" width="8.42578125" customWidth="1"/>
    <col min="8714" max="8714" width="8.7109375" customWidth="1"/>
    <col min="8715" max="8715" width="8.140625"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1.85546875" customWidth="1"/>
    <col min="8964" max="8964" width="8.28515625" customWidth="1"/>
    <col min="8965" max="8965" width="9.42578125" customWidth="1"/>
    <col min="8966" max="8966" width="9.7109375" customWidth="1"/>
    <col min="8967" max="8967" width="8.28515625" customWidth="1"/>
    <col min="8968" max="8968" width="8.85546875" customWidth="1"/>
    <col min="8969" max="8969" width="8.42578125" customWidth="1"/>
    <col min="8970" max="8970" width="8.7109375" customWidth="1"/>
    <col min="8971" max="8971" width="8.140625"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1.85546875" customWidth="1"/>
    <col min="9220" max="9220" width="8.28515625" customWidth="1"/>
    <col min="9221" max="9221" width="9.42578125" customWidth="1"/>
    <col min="9222" max="9222" width="9.7109375" customWidth="1"/>
    <col min="9223" max="9223" width="8.28515625" customWidth="1"/>
    <col min="9224" max="9224" width="8.85546875" customWidth="1"/>
    <col min="9225" max="9225" width="8.42578125" customWidth="1"/>
    <col min="9226" max="9226" width="8.7109375" customWidth="1"/>
    <col min="9227" max="9227" width="8.140625"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1.85546875" customWidth="1"/>
    <col min="9476" max="9476" width="8.28515625" customWidth="1"/>
    <col min="9477" max="9477" width="9.42578125" customWidth="1"/>
    <col min="9478" max="9478" width="9.7109375" customWidth="1"/>
    <col min="9479" max="9479" width="8.28515625" customWidth="1"/>
    <col min="9480" max="9480" width="8.85546875" customWidth="1"/>
    <col min="9481" max="9481" width="8.42578125" customWidth="1"/>
    <col min="9482" max="9482" width="8.7109375" customWidth="1"/>
    <col min="9483" max="9483" width="8.140625"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1.85546875" customWidth="1"/>
    <col min="9732" max="9732" width="8.28515625" customWidth="1"/>
    <col min="9733" max="9733" width="9.42578125" customWidth="1"/>
    <col min="9734" max="9734" width="9.7109375" customWidth="1"/>
    <col min="9735" max="9735" width="8.28515625" customWidth="1"/>
    <col min="9736" max="9736" width="8.85546875" customWidth="1"/>
    <col min="9737" max="9737" width="8.42578125" customWidth="1"/>
    <col min="9738" max="9738" width="8.7109375" customWidth="1"/>
    <col min="9739" max="9739" width="8.140625"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1.85546875" customWidth="1"/>
    <col min="9988" max="9988" width="8.28515625" customWidth="1"/>
    <col min="9989" max="9989" width="9.42578125" customWidth="1"/>
    <col min="9990" max="9990" width="9.7109375" customWidth="1"/>
    <col min="9991" max="9991" width="8.28515625" customWidth="1"/>
    <col min="9992" max="9992" width="8.85546875" customWidth="1"/>
    <col min="9993" max="9993" width="8.42578125" customWidth="1"/>
    <col min="9994" max="9994" width="8.7109375" customWidth="1"/>
    <col min="9995" max="9995" width="8.140625"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1.85546875" customWidth="1"/>
    <col min="10244" max="10244" width="8.28515625" customWidth="1"/>
    <col min="10245" max="10245" width="9.42578125" customWidth="1"/>
    <col min="10246" max="10246" width="9.7109375" customWidth="1"/>
    <col min="10247" max="10247" width="8.28515625" customWidth="1"/>
    <col min="10248" max="10248" width="8.85546875" customWidth="1"/>
    <col min="10249" max="10249" width="8.42578125" customWidth="1"/>
    <col min="10250" max="10250" width="8.7109375" customWidth="1"/>
    <col min="10251" max="10251" width="8.140625"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1.85546875" customWidth="1"/>
    <col min="10500" max="10500" width="8.28515625" customWidth="1"/>
    <col min="10501" max="10501" width="9.42578125" customWidth="1"/>
    <col min="10502" max="10502" width="9.7109375" customWidth="1"/>
    <col min="10503" max="10503" width="8.28515625" customWidth="1"/>
    <col min="10504" max="10504" width="8.85546875" customWidth="1"/>
    <col min="10505" max="10505" width="8.42578125" customWidth="1"/>
    <col min="10506" max="10506" width="8.7109375" customWidth="1"/>
    <col min="10507" max="10507" width="8.140625"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1.85546875" customWidth="1"/>
    <col min="10756" max="10756" width="8.28515625" customWidth="1"/>
    <col min="10757" max="10757" width="9.42578125" customWidth="1"/>
    <col min="10758" max="10758" width="9.7109375" customWidth="1"/>
    <col min="10759" max="10759" width="8.28515625" customWidth="1"/>
    <col min="10760" max="10760" width="8.85546875" customWidth="1"/>
    <col min="10761" max="10761" width="8.42578125" customWidth="1"/>
    <col min="10762" max="10762" width="8.7109375" customWidth="1"/>
    <col min="10763" max="10763" width="8.140625"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1.85546875" customWidth="1"/>
    <col min="11012" max="11012" width="8.28515625" customWidth="1"/>
    <col min="11013" max="11013" width="9.42578125" customWidth="1"/>
    <col min="11014" max="11014" width="9.7109375" customWidth="1"/>
    <col min="11015" max="11015" width="8.28515625" customWidth="1"/>
    <col min="11016" max="11016" width="8.85546875" customWidth="1"/>
    <col min="11017" max="11017" width="8.42578125" customWidth="1"/>
    <col min="11018" max="11018" width="8.7109375" customWidth="1"/>
    <col min="11019" max="11019" width="8.140625"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1.85546875" customWidth="1"/>
    <col min="11268" max="11268" width="8.28515625" customWidth="1"/>
    <col min="11269" max="11269" width="9.42578125" customWidth="1"/>
    <col min="11270" max="11270" width="9.7109375" customWidth="1"/>
    <col min="11271" max="11271" width="8.28515625" customWidth="1"/>
    <col min="11272" max="11272" width="8.85546875" customWidth="1"/>
    <col min="11273" max="11273" width="8.42578125" customWidth="1"/>
    <col min="11274" max="11274" width="8.7109375" customWidth="1"/>
    <col min="11275" max="11275" width="8.140625"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1.85546875" customWidth="1"/>
    <col min="11524" max="11524" width="8.28515625" customWidth="1"/>
    <col min="11525" max="11525" width="9.42578125" customWidth="1"/>
    <col min="11526" max="11526" width="9.7109375" customWidth="1"/>
    <col min="11527" max="11527" width="8.28515625" customWidth="1"/>
    <col min="11528" max="11528" width="8.85546875" customWidth="1"/>
    <col min="11529" max="11529" width="8.42578125" customWidth="1"/>
    <col min="11530" max="11530" width="8.7109375" customWidth="1"/>
    <col min="11531" max="11531" width="8.140625"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1.85546875" customWidth="1"/>
    <col min="11780" max="11780" width="8.28515625" customWidth="1"/>
    <col min="11781" max="11781" width="9.42578125" customWidth="1"/>
    <col min="11782" max="11782" width="9.7109375" customWidth="1"/>
    <col min="11783" max="11783" width="8.28515625" customWidth="1"/>
    <col min="11784" max="11784" width="8.85546875" customWidth="1"/>
    <col min="11785" max="11785" width="8.42578125" customWidth="1"/>
    <col min="11786" max="11786" width="8.7109375" customWidth="1"/>
    <col min="11787" max="11787" width="8.140625"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1.85546875" customWidth="1"/>
    <col min="12036" max="12036" width="8.28515625" customWidth="1"/>
    <col min="12037" max="12037" width="9.42578125" customWidth="1"/>
    <col min="12038" max="12038" width="9.7109375" customWidth="1"/>
    <col min="12039" max="12039" width="8.28515625" customWidth="1"/>
    <col min="12040" max="12040" width="8.85546875" customWidth="1"/>
    <col min="12041" max="12041" width="8.42578125" customWidth="1"/>
    <col min="12042" max="12042" width="8.7109375" customWidth="1"/>
    <col min="12043" max="12043" width="8.140625"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1.85546875" customWidth="1"/>
    <col min="12292" max="12292" width="8.28515625" customWidth="1"/>
    <col min="12293" max="12293" width="9.42578125" customWidth="1"/>
    <col min="12294" max="12294" width="9.7109375" customWidth="1"/>
    <col min="12295" max="12295" width="8.28515625" customWidth="1"/>
    <col min="12296" max="12296" width="8.85546875" customWidth="1"/>
    <col min="12297" max="12297" width="8.42578125" customWidth="1"/>
    <col min="12298" max="12298" width="8.7109375" customWidth="1"/>
    <col min="12299" max="12299" width="8.140625"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1.85546875" customWidth="1"/>
    <col min="12548" max="12548" width="8.28515625" customWidth="1"/>
    <col min="12549" max="12549" width="9.42578125" customWidth="1"/>
    <col min="12550" max="12550" width="9.7109375" customWidth="1"/>
    <col min="12551" max="12551" width="8.28515625" customWidth="1"/>
    <col min="12552" max="12552" width="8.85546875" customWidth="1"/>
    <col min="12553" max="12553" width="8.42578125" customWidth="1"/>
    <col min="12554" max="12554" width="8.7109375" customWidth="1"/>
    <col min="12555" max="12555" width="8.140625"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1.85546875" customWidth="1"/>
    <col min="12804" max="12804" width="8.28515625" customWidth="1"/>
    <col min="12805" max="12805" width="9.42578125" customWidth="1"/>
    <col min="12806" max="12806" width="9.7109375" customWidth="1"/>
    <col min="12807" max="12807" width="8.28515625" customWidth="1"/>
    <col min="12808" max="12808" width="8.85546875" customWidth="1"/>
    <col min="12809" max="12809" width="8.42578125" customWidth="1"/>
    <col min="12810" max="12810" width="8.7109375" customWidth="1"/>
    <col min="12811" max="12811" width="8.140625"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1.85546875" customWidth="1"/>
    <col min="13060" max="13060" width="8.28515625" customWidth="1"/>
    <col min="13061" max="13061" width="9.42578125" customWidth="1"/>
    <col min="13062" max="13062" width="9.7109375" customWidth="1"/>
    <col min="13063" max="13063" width="8.28515625" customWidth="1"/>
    <col min="13064" max="13064" width="8.85546875" customWidth="1"/>
    <col min="13065" max="13065" width="8.42578125" customWidth="1"/>
    <col min="13066" max="13066" width="8.7109375" customWidth="1"/>
    <col min="13067" max="13067" width="8.140625"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1.85546875" customWidth="1"/>
    <col min="13316" max="13316" width="8.28515625" customWidth="1"/>
    <col min="13317" max="13317" width="9.42578125" customWidth="1"/>
    <col min="13318" max="13318" width="9.7109375" customWidth="1"/>
    <col min="13319" max="13319" width="8.28515625" customWidth="1"/>
    <col min="13320" max="13320" width="8.85546875" customWidth="1"/>
    <col min="13321" max="13321" width="8.42578125" customWidth="1"/>
    <col min="13322" max="13322" width="8.7109375" customWidth="1"/>
    <col min="13323" max="13323" width="8.140625"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1.85546875" customWidth="1"/>
    <col min="13572" max="13572" width="8.28515625" customWidth="1"/>
    <col min="13573" max="13573" width="9.42578125" customWidth="1"/>
    <col min="13574" max="13574" width="9.7109375" customWidth="1"/>
    <col min="13575" max="13575" width="8.28515625" customWidth="1"/>
    <col min="13576" max="13576" width="8.85546875" customWidth="1"/>
    <col min="13577" max="13577" width="8.42578125" customWidth="1"/>
    <col min="13578" max="13578" width="8.7109375" customWidth="1"/>
    <col min="13579" max="13579" width="8.140625"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1.85546875" customWidth="1"/>
    <col min="13828" max="13828" width="8.28515625" customWidth="1"/>
    <col min="13829" max="13829" width="9.42578125" customWidth="1"/>
    <col min="13830" max="13830" width="9.7109375" customWidth="1"/>
    <col min="13831" max="13831" width="8.28515625" customWidth="1"/>
    <col min="13832" max="13832" width="8.85546875" customWidth="1"/>
    <col min="13833" max="13833" width="8.42578125" customWidth="1"/>
    <col min="13834" max="13834" width="8.7109375" customWidth="1"/>
    <col min="13835" max="13835" width="8.140625"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1.85546875" customWidth="1"/>
    <col min="14084" max="14084" width="8.28515625" customWidth="1"/>
    <col min="14085" max="14085" width="9.42578125" customWidth="1"/>
    <col min="14086" max="14086" width="9.7109375" customWidth="1"/>
    <col min="14087" max="14087" width="8.28515625" customWidth="1"/>
    <col min="14088" max="14088" width="8.85546875" customWidth="1"/>
    <col min="14089" max="14089" width="8.42578125" customWidth="1"/>
    <col min="14090" max="14090" width="8.7109375" customWidth="1"/>
    <col min="14091" max="14091" width="8.140625"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1.85546875" customWidth="1"/>
    <col min="14340" max="14340" width="8.28515625" customWidth="1"/>
    <col min="14341" max="14341" width="9.42578125" customWidth="1"/>
    <col min="14342" max="14342" width="9.7109375" customWidth="1"/>
    <col min="14343" max="14343" width="8.28515625" customWidth="1"/>
    <col min="14344" max="14344" width="8.85546875" customWidth="1"/>
    <col min="14345" max="14345" width="8.42578125" customWidth="1"/>
    <col min="14346" max="14346" width="8.7109375" customWidth="1"/>
    <col min="14347" max="14347" width="8.140625"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1.85546875" customWidth="1"/>
    <col min="14596" max="14596" width="8.28515625" customWidth="1"/>
    <col min="14597" max="14597" width="9.42578125" customWidth="1"/>
    <col min="14598" max="14598" width="9.7109375" customWidth="1"/>
    <col min="14599" max="14599" width="8.28515625" customWidth="1"/>
    <col min="14600" max="14600" width="8.85546875" customWidth="1"/>
    <col min="14601" max="14601" width="8.42578125" customWidth="1"/>
    <col min="14602" max="14602" width="8.7109375" customWidth="1"/>
    <col min="14603" max="14603" width="8.140625"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1.85546875" customWidth="1"/>
    <col min="14852" max="14852" width="8.28515625" customWidth="1"/>
    <col min="14853" max="14853" width="9.42578125" customWidth="1"/>
    <col min="14854" max="14854" width="9.7109375" customWidth="1"/>
    <col min="14855" max="14855" width="8.28515625" customWidth="1"/>
    <col min="14856" max="14856" width="8.85546875" customWidth="1"/>
    <col min="14857" max="14857" width="8.42578125" customWidth="1"/>
    <col min="14858" max="14858" width="8.7109375" customWidth="1"/>
    <col min="14859" max="14859" width="8.140625"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1.85546875" customWidth="1"/>
    <col min="15108" max="15108" width="8.28515625" customWidth="1"/>
    <col min="15109" max="15109" width="9.42578125" customWidth="1"/>
    <col min="15110" max="15110" width="9.7109375" customWidth="1"/>
    <col min="15111" max="15111" width="8.28515625" customWidth="1"/>
    <col min="15112" max="15112" width="8.85546875" customWidth="1"/>
    <col min="15113" max="15113" width="8.42578125" customWidth="1"/>
    <col min="15114" max="15114" width="8.7109375" customWidth="1"/>
    <col min="15115" max="15115" width="8.140625"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1.85546875" customWidth="1"/>
    <col min="15364" max="15364" width="8.28515625" customWidth="1"/>
    <col min="15365" max="15365" width="9.42578125" customWidth="1"/>
    <col min="15366" max="15366" width="9.7109375" customWidth="1"/>
    <col min="15367" max="15367" width="8.28515625" customWidth="1"/>
    <col min="15368" max="15368" width="8.85546875" customWidth="1"/>
    <col min="15369" max="15369" width="8.42578125" customWidth="1"/>
    <col min="15370" max="15370" width="8.7109375" customWidth="1"/>
    <col min="15371" max="15371" width="8.140625"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1.85546875" customWidth="1"/>
    <col min="15620" max="15620" width="8.28515625" customWidth="1"/>
    <col min="15621" max="15621" width="9.42578125" customWidth="1"/>
    <col min="15622" max="15622" width="9.7109375" customWidth="1"/>
    <col min="15623" max="15623" width="8.28515625" customWidth="1"/>
    <col min="15624" max="15624" width="8.85546875" customWidth="1"/>
    <col min="15625" max="15625" width="8.42578125" customWidth="1"/>
    <col min="15626" max="15626" width="8.7109375" customWidth="1"/>
    <col min="15627" max="15627" width="8.140625"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1.85546875" customWidth="1"/>
    <col min="15876" max="15876" width="8.28515625" customWidth="1"/>
    <col min="15877" max="15877" width="9.42578125" customWidth="1"/>
    <col min="15878" max="15878" width="9.7109375" customWidth="1"/>
    <col min="15879" max="15879" width="8.28515625" customWidth="1"/>
    <col min="15880" max="15880" width="8.85546875" customWidth="1"/>
    <col min="15881" max="15881" width="8.42578125" customWidth="1"/>
    <col min="15882" max="15882" width="8.7109375" customWidth="1"/>
    <col min="15883" max="15883" width="8.140625"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1.85546875" customWidth="1"/>
    <col min="16132" max="16132" width="8.28515625" customWidth="1"/>
    <col min="16133" max="16133" width="9.42578125" customWidth="1"/>
    <col min="16134" max="16134" width="9.7109375" customWidth="1"/>
    <col min="16135" max="16135" width="8.28515625" customWidth="1"/>
    <col min="16136" max="16136" width="8.85546875" customWidth="1"/>
    <col min="16137" max="16137" width="8.42578125" customWidth="1"/>
    <col min="16138" max="16138" width="8.7109375" customWidth="1"/>
    <col min="16139" max="16139" width="8.140625" customWidth="1"/>
    <col min="16140" max="16140" width="10.42578125" customWidth="1"/>
    <col min="16141" max="16141" width="10.28515625" bestFit="1" customWidth="1"/>
    <col min="16142" max="16142" width="7.5703125" customWidth="1"/>
  </cols>
  <sheetData>
    <row r="1" spans="1:14" ht="46.5" customHeight="1" x14ac:dyDescent="0.25">
      <c r="A1" s="387" t="s">
        <v>634</v>
      </c>
      <c r="B1" s="387"/>
      <c r="C1" s="387"/>
      <c r="D1" s="387"/>
      <c r="E1" s="387"/>
      <c r="F1" s="18"/>
      <c r="G1" s="18"/>
      <c r="H1" s="18"/>
      <c r="I1" s="18"/>
      <c r="J1" s="18"/>
      <c r="K1" s="18"/>
      <c r="L1" s="5"/>
      <c r="M1" s="5"/>
      <c r="N1" s="5"/>
    </row>
    <row r="2" spans="1:14" ht="7.5" customHeight="1" x14ac:dyDescent="0.3">
      <c r="A2" s="200"/>
      <c r="B2" s="200"/>
      <c r="C2" s="18"/>
      <c r="D2" s="5"/>
      <c r="E2" s="18"/>
      <c r="F2" s="18"/>
      <c r="G2" s="18"/>
      <c r="H2" s="18"/>
      <c r="I2" s="18"/>
      <c r="J2" s="18"/>
      <c r="K2" s="18"/>
      <c r="L2" s="5"/>
      <c r="M2" s="5"/>
      <c r="N2" s="5"/>
    </row>
    <row r="3" spans="1:14" ht="21.75" customHeight="1" x14ac:dyDescent="0.3">
      <c r="A3" s="388" t="s">
        <v>405</v>
      </c>
      <c r="B3" s="388"/>
      <c r="C3" s="388"/>
      <c r="D3" s="388"/>
      <c r="E3" s="388"/>
      <c r="F3" s="388"/>
      <c r="G3" s="388"/>
      <c r="H3" s="388"/>
      <c r="I3" s="388"/>
      <c r="J3" s="388"/>
      <c r="K3" s="388"/>
      <c r="L3" s="388"/>
      <c r="M3" s="388"/>
      <c r="N3" s="388"/>
    </row>
    <row r="4" spans="1:14" ht="7.5" customHeight="1" x14ac:dyDescent="0.35">
      <c r="A4" s="389"/>
      <c r="B4" s="389"/>
      <c r="C4" s="389"/>
      <c r="D4" s="389"/>
      <c r="E4" s="389"/>
      <c r="F4" s="389"/>
      <c r="G4" s="389"/>
      <c r="H4" s="389"/>
      <c r="I4" s="389"/>
      <c r="J4" s="389"/>
      <c r="K4" s="389"/>
      <c r="L4" s="389"/>
      <c r="M4" s="389"/>
      <c r="N4" s="389"/>
    </row>
    <row r="5" spans="1:14" s="1" customFormat="1" ht="21.75" customHeight="1" x14ac:dyDescent="0.25">
      <c r="A5" s="390" t="s">
        <v>0</v>
      </c>
      <c r="B5" s="390" t="s">
        <v>1</v>
      </c>
      <c r="C5" s="396" t="s">
        <v>17</v>
      </c>
      <c r="D5" s="380" t="s">
        <v>2</v>
      </c>
      <c r="E5" s="381"/>
      <c r="F5" s="381"/>
      <c r="G5" s="381"/>
      <c r="H5" s="381"/>
      <c r="I5" s="381"/>
      <c r="J5" s="381"/>
      <c r="K5" s="381"/>
      <c r="L5" s="399"/>
      <c r="M5" s="400" t="s">
        <v>3</v>
      </c>
      <c r="N5" s="393" t="s">
        <v>4</v>
      </c>
    </row>
    <row r="6" spans="1:14" s="1" customFormat="1" ht="36.75" customHeight="1" x14ac:dyDescent="0.25">
      <c r="A6" s="391"/>
      <c r="B6" s="391"/>
      <c r="C6" s="397"/>
      <c r="D6" s="379" t="s">
        <v>293</v>
      </c>
      <c r="E6" s="379"/>
      <c r="F6" s="379"/>
      <c r="G6" s="379"/>
      <c r="H6" s="380" t="s">
        <v>294</v>
      </c>
      <c r="I6" s="381"/>
      <c r="J6" s="381"/>
      <c r="K6" s="381"/>
      <c r="L6" s="403" t="s">
        <v>295</v>
      </c>
      <c r="M6" s="401"/>
      <c r="N6" s="394"/>
    </row>
    <row r="7" spans="1:14" s="1" customFormat="1" ht="51.95" customHeight="1" x14ac:dyDescent="0.25">
      <c r="A7" s="392"/>
      <c r="B7" s="392"/>
      <c r="C7" s="398"/>
      <c r="D7" s="209" t="s">
        <v>296</v>
      </c>
      <c r="E7" s="12" t="s">
        <v>308</v>
      </c>
      <c r="F7" s="201" t="s">
        <v>406</v>
      </c>
      <c r="G7" s="209" t="s">
        <v>297</v>
      </c>
      <c r="H7" s="209" t="s">
        <v>84</v>
      </c>
      <c r="I7" s="199" t="s">
        <v>85</v>
      </c>
      <c r="J7" s="199" t="s">
        <v>86</v>
      </c>
      <c r="K7" s="199" t="s">
        <v>87</v>
      </c>
      <c r="L7" s="403"/>
      <c r="M7" s="402"/>
      <c r="N7" s="395"/>
    </row>
    <row r="8" spans="1:14" s="45" customFormat="1" ht="20.25" customHeight="1" x14ac:dyDescent="0.25">
      <c r="A8" s="21" t="s">
        <v>19</v>
      </c>
      <c r="B8" s="27" t="s">
        <v>122</v>
      </c>
      <c r="C8" s="9">
        <v>0.7</v>
      </c>
      <c r="D8" s="14"/>
      <c r="E8" s="14">
        <v>0.02</v>
      </c>
      <c r="F8" s="14">
        <v>0.04</v>
      </c>
      <c r="G8" s="14"/>
      <c r="H8" s="14">
        <v>0.05</v>
      </c>
      <c r="I8" s="14">
        <v>0.05</v>
      </c>
      <c r="J8" s="14">
        <v>0.05</v>
      </c>
      <c r="K8" s="14">
        <v>0.05</v>
      </c>
      <c r="L8" s="14">
        <f>SUM(D8:K8)</f>
        <v>0.26</v>
      </c>
      <c r="M8" s="15">
        <f>C8+L8</f>
        <v>0.96</v>
      </c>
      <c r="N8" s="4">
        <f>IF(M8&gt;=90%,50,IF(AND(80%&lt;=M8,M8&lt;90%),45,IF(AND(70%&lt;=M8,M8&lt;80%),40,IF(AND(60%&lt;=M8,M8&lt;70%),30,IF(AND(50%&lt;=M8,M8&lt;60%),25,IF(M8&lt;50%,0,""))))))</f>
        <v>50</v>
      </c>
    </row>
    <row r="9" spans="1:14" s="45" customFormat="1" ht="21" customHeight="1" x14ac:dyDescent="0.25">
      <c r="A9" s="21" t="s">
        <v>20</v>
      </c>
      <c r="B9" s="27" t="s">
        <v>123</v>
      </c>
      <c r="C9" s="9">
        <v>0.7</v>
      </c>
      <c r="D9" s="14">
        <v>0.03</v>
      </c>
      <c r="E9" s="14">
        <v>0.02</v>
      </c>
      <c r="F9" s="14">
        <v>0.04</v>
      </c>
      <c r="G9" s="14"/>
      <c r="H9" s="14"/>
      <c r="I9" s="14"/>
      <c r="J9" s="14">
        <v>0.05</v>
      </c>
      <c r="K9" s="14">
        <v>0.05</v>
      </c>
      <c r="L9" s="14">
        <f>SUM(D9:K9)</f>
        <v>0.19</v>
      </c>
      <c r="M9" s="15">
        <f>C9+L9</f>
        <v>0.8899999999999999</v>
      </c>
      <c r="N9" s="4">
        <f>IF(M9&gt;=90%,50,IF(AND(80%&lt;=M9,M9&lt;90%),45,IF(AND(70%&lt;=M9,M9&lt;80%),40,IF(AND(60%&lt;=M9,M9&lt;70%),30,IF(AND(50%&lt;=M9,M9&lt;60%),25,IF(M9&lt;50%,0,""))))))</f>
        <v>45</v>
      </c>
    </row>
    <row r="10" spans="1:14" s="45" customFormat="1" ht="24.75" customHeight="1" x14ac:dyDescent="0.25">
      <c r="A10" s="21" t="s">
        <v>21</v>
      </c>
      <c r="B10" s="27" t="s">
        <v>124</v>
      </c>
      <c r="C10" s="9">
        <v>0.7</v>
      </c>
      <c r="D10" s="14">
        <v>0.03</v>
      </c>
      <c r="E10" s="14"/>
      <c r="F10" s="14">
        <v>0.04</v>
      </c>
      <c r="G10" s="14">
        <v>0.01</v>
      </c>
      <c r="H10" s="14"/>
      <c r="I10" s="14"/>
      <c r="J10" s="14"/>
      <c r="K10" s="14"/>
      <c r="L10" s="14">
        <f>SUM(D10:K10)</f>
        <v>0.08</v>
      </c>
      <c r="M10" s="15">
        <f>C10+L10</f>
        <v>0.77999999999999992</v>
      </c>
      <c r="N10" s="4">
        <f>IF(M10&gt;=90%,50,IF(AND(80%&lt;=M10,M10&lt;90%),45,IF(AND(70%&lt;=M10,M10&lt;80%),40,IF(AND(60%&lt;=M10,M10&lt;70%),30,IF(AND(50%&lt;=M10,M10&lt;60%),25,IF(M10&lt;50%,0,""))))))</f>
        <v>40</v>
      </c>
    </row>
    <row r="11" spans="1:14" s="45" customFormat="1" ht="15.95" customHeight="1" x14ac:dyDescent="0.25">
      <c r="A11" s="382" t="s">
        <v>299</v>
      </c>
      <c r="B11" s="382"/>
      <c r="C11" s="382"/>
      <c r="D11" s="382"/>
      <c r="E11" s="382"/>
      <c r="F11" s="382"/>
      <c r="G11" s="382"/>
      <c r="H11" s="382"/>
      <c r="I11" s="382"/>
      <c r="J11" s="382"/>
      <c r="K11" s="382"/>
      <c r="L11" s="382"/>
      <c r="M11" s="382"/>
      <c r="N11" s="382"/>
    </row>
    <row r="12" spans="1:14" s="45" customFormat="1" ht="15.95" customHeight="1" x14ac:dyDescent="0.3">
      <c r="A12"/>
      <c r="B12"/>
      <c r="C12" s="1"/>
      <c r="D12"/>
      <c r="E12" s="203"/>
      <c r="F12" s="203"/>
      <c r="G12" s="203"/>
      <c r="H12" s="203"/>
      <c r="I12" s="203"/>
      <c r="J12" s="203"/>
      <c r="K12" s="203"/>
      <c r="L12"/>
      <c r="M12"/>
      <c r="N12"/>
    </row>
    <row r="13" spans="1:14" s="45" customFormat="1" ht="15.95" customHeight="1" x14ac:dyDescent="0.3">
      <c r="A13" s="383" t="s">
        <v>5</v>
      </c>
      <c r="B13" s="383"/>
      <c r="C13" s="383"/>
      <c r="D13" s="383"/>
      <c r="E13" s="383"/>
      <c r="F13" s="383"/>
      <c r="G13" s="383"/>
      <c r="H13" s="383"/>
      <c r="I13" s="383"/>
      <c r="J13" s="383"/>
      <c r="K13" s="383"/>
      <c r="L13" s="383"/>
      <c r="M13" s="383"/>
      <c r="N13" s="383"/>
    </row>
    <row r="14" spans="1:14" s="45" customFormat="1" ht="15.95" customHeight="1" x14ac:dyDescent="0.3">
      <c r="A14"/>
      <c r="B14"/>
      <c r="C14" s="1"/>
      <c r="D14"/>
      <c r="E14" s="203"/>
      <c r="F14" s="203"/>
      <c r="G14" s="203"/>
      <c r="H14" s="203"/>
      <c r="I14" s="203"/>
      <c r="J14" s="203"/>
      <c r="K14" s="203"/>
      <c r="L14"/>
      <c r="M14"/>
      <c r="N14"/>
    </row>
    <row r="15" spans="1:14" s="45" customFormat="1" ht="99.75" x14ac:dyDescent="0.25">
      <c r="A15" s="190" t="s">
        <v>6</v>
      </c>
      <c r="B15" s="384" t="s">
        <v>7</v>
      </c>
      <c r="C15" s="384"/>
      <c r="D15" s="384"/>
      <c r="E15" s="191" t="s">
        <v>8</v>
      </c>
      <c r="F15" s="191" t="s">
        <v>9</v>
      </c>
      <c r="G15" s="191" t="s">
        <v>10</v>
      </c>
      <c r="H15" s="191" t="s">
        <v>12</v>
      </c>
      <c r="I15" s="197" t="s">
        <v>257</v>
      </c>
      <c r="J15" s="385" t="s">
        <v>13</v>
      </c>
      <c r="K15" s="385"/>
      <c r="L15" s="385"/>
      <c r="M15" s="385"/>
    </row>
    <row r="16" spans="1:14" s="45" customFormat="1" ht="52.5" customHeight="1" x14ac:dyDescent="0.25">
      <c r="A16" s="6">
        <v>1</v>
      </c>
      <c r="B16" s="375" t="s">
        <v>407</v>
      </c>
      <c r="C16" s="375"/>
      <c r="D16" s="375"/>
      <c r="E16" s="41" t="s">
        <v>635</v>
      </c>
      <c r="F16" s="184" t="s">
        <v>636</v>
      </c>
      <c r="G16" s="20" t="s">
        <v>352</v>
      </c>
      <c r="H16" s="20">
        <v>0</v>
      </c>
      <c r="I16" s="283">
        <v>0.03</v>
      </c>
      <c r="J16" s="541" t="s">
        <v>350</v>
      </c>
      <c r="K16" s="541"/>
      <c r="L16" s="541"/>
      <c r="M16" s="541"/>
    </row>
    <row r="17" spans="1:14" s="45" customFormat="1" ht="45.2" customHeight="1" x14ac:dyDescent="0.25">
      <c r="A17" s="6">
        <v>2</v>
      </c>
      <c r="B17" s="375" t="s">
        <v>408</v>
      </c>
      <c r="C17" s="375"/>
      <c r="D17" s="375"/>
      <c r="E17" s="41" t="s">
        <v>635</v>
      </c>
      <c r="F17" s="41" t="s">
        <v>637</v>
      </c>
      <c r="G17" s="184" t="s">
        <v>638</v>
      </c>
      <c r="H17" s="20">
        <v>0</v>
      </c>
      <c r="I17" s="283">
        <v>0.02</v>
      </c>
      <c r="J17" s="541" t="s">
        <v>350</v>
      </c>
      <c r="K17" s="541"/>
      <c r="L17" s="541"/>
      <c r="M17" s="541"/>
    </row>
    <row r="18" spans="1:14" ht="57.75" customHeight="1" x14ac:dyDescent="0.25">
      <c r="A18" s="6">
        <v>3</v>
      </c>
      <c r="B18" s="375" t="s">
        <v>409</v>
      </c>
      <c r="C18" s="375"/>
      <c r="D18" s="375"/>
      <c r="E18" s="41" t="s">
        <v>635</v>
      </c>
      <c r="F18" s="41" t="s">
        <v>637</v>
      </c>
      <c r="G18" s="184" t="s">
        <v>639</v>
      </c>
      <c r="H18" s="20">
        <v>0</v>
      </c>
      <c r="I18" s="283">
        <v>0.04</v>
      </c>
      <c r="J18" s="549" t="s">
        <v>350</v>
      </c>
      <c r="K18" s="549"/>
      <c r="L18" s="549"/>
      <c r="M18" s="549"/>
    </row>
    <row r="19" spans="1:14" ht="40.5" customHeight="1" x14ac:dyDescent="0.25">
      <c r="A19" s="6">
        <v>4</v>
      </c>
      <c r="B19" s="374" t="s">
        <v>410</v>
      </c>
      <c r="C19" s="375"/>
      <c r="D19" s="375"/>
      <c r="E19" s="41" t="s">
        <v>635</v>
      </c>
      <c r="F19" s="41" t="s">
        <v>637</v>
      </c>
      <c r="G19" s="20" t="s">
        <v>349</v>
      </c>
      <c r="H19" s="20">
        <v>0</v>
      </c>
      <c r="I19" s="283">
        <v>0.01</v>
      </c>
      <c r="J19" s="541" t="s">
        <v>350</v>
      </c>
      <c r="K19" s="541"/>
      <c r="L19" s="541"/>
      <c r="M19" s="541"/>
    </row>
    <row r="20" spans="1:14" ht="39.75" customHeight="1" x14ac:dyDescent="0.25">
      <c r="A20" s="6">
        <v>5</v>
      </c>
      <c r="B20" s="546" t="s">
        <v>640</v>
      </c>
      <c r="C20" s="547"/>
      <c r="D20" s="548"/>
      <c r="E20" s="284" t="s">
        <v>635</v>
      </c>
      <c r="F20" s="285" t="s">
        <v>636</v>
      </c>
      <c r="G20" s="285" t="s">
        <v>351</v>
      </c>
      <c r="H20" s="286">
        <v>0</v>
      </c>
      <c r="I20" s="283">
        <v>0.05</v>
      </c>
      <c r="J20" s="454" t="s">
        <v>14</v>
      </c>
      <c r="K20" s="455"/>
      <c r="L20" s="455"/>
      <c r="M20" s="456"/>
    </row>
    <row r="21" spans="1:14" ht="45.2" customHeight="1" x14ac:dyDescent="0.25">
      <c r="A21" s="6">
        <v>6</v>
      </c>
      <c r="B21" s="410" t="s">
        <v>641</v>
      </c>
      <c r="C21" s="544"/>
      <c r="D21" s="545"/>
      <c r="E21" s="108" t="s">
        <v>635</v>
      </c>
      <c r="F21" s="287" t="s">
        <v>636</v>
      </c>
      <c r="G21" s="287" t="s">
        <v>351</v>
      </c>
      <c r="H21" s="288">
        <v>0</v>
      </c>
      <c r="I21" s="109">
        <v>0.05</v>
      </c>
      <c r="J21" s="454" t="s">
        <v>14</v>
      </c>
      <c r="K21" s="455"/>
      <c r="L21" s="455"/>
      <c r="M21" s="456"/>
    </row>
    <row r="22" spans="1:14" ht="77.45" customHeight="1" x14ac:dyDescent="0.25">
      <c r="A22" s="6">
        <v>7</v>
      </c>
      <c r="B22" s="543" t="s">
        <v>642</v>
      </c>
      <c r="C22" s="544"/>
      <c r="D22" s="545"/>
      <c r="E22" s="41" t="s">
        <v>643</v>
      </c>
      <c r="F22" s="184" t="s">
        <v>644</v>
      </c>
      <c r="G22" s="184" t="s">
        <v>645</v>
      </c>
      <c r="H22" s="20">
        <v>0</v>
      </c>
      <c r="I22" s="289">
        <v>0.05</v>
      </c>
      <c r="J22" s="454" t="s">
        <v>353</v>
      </c>
      <c r="K22" s="455"/>
      <c r="L22" s="455"/>
      <c r="M22" s="456"/>
    </row>
    <row r="23" spans="1:14" ht="81.75" customHeight="1" x14ac:dyDescent="0.25">
      <c r="A23" s="6">
        <v>8</v>
      </c>
      <c r="B23" s="410" t="s">
        <v>646</v>
      </c>
      <c r="C23" s="544"/>
      <c r="D23" s="545"/>
      <c r="E23" s="41" t="s">
        <v>647</v>
      </c>
      <c r="F23" s="184" t="s">
        <v>636</v>
      </c>
      <c r="G23" s="290" t="s">
        <v>648</v>
      </c>
      <c r="H23" s="20">
        <v>0</v>
      </c>
      <c r="I23" s="109">
        <v>0.05</v>
      </c>
      <c r="J23" s="454" t="s">
        <v>353</v>
      </c>
      <c r="K23" s="455"/>
      <c r="L23" s="455"/>
      <c r="M23" s="456"/>
    </row>
    <row r="24" spans="1:14" ht="24" customHeight="1" x14ac:dyDescent="0.25">
      <c r="F24" s="377" t="s">
        <v>649</v>
      </c>
      <c r="G24" s="377"/>
      <c r="H24" s="377"/>
      <c r="I24" s="377"/>
      <c r="J24" s="377"/>
      <c r="K24" s="377"/>
      <c r="L24" s="377"/>
      <c r="M24" s="377"/>
      <c r="N24" s="377"/>
    </row>
    <row r="25" spans="1:14" ht="15.75" x14ac:dyDescent="0.25">
      <c r="F25" s="378" t="s">
        <v>354</v>
      </c>
      <c r="G25" s="378"/>
      <c r="H25" s="378"/>
      <c r="I25" s="378"/>
      <c r="J25" s="378"/>
      <c r="K25" s="378"/>
      <c r="L25" s="378"/>
      <c r="M25" s="378"/>
      <c r="N25" s="378"/>
    </row>
    <row r="26" spans="1:14" x14ac:dyDescent="0.3">
      <c r="K26" s="83"/>
    </row>
    <row r="27" spans="1:14" x14ac:dyDescent="0.3">
      <c r="K27" s="83"/>
    </row>
    <row r="28" spans="1:14" x14ac:dyDescent="0.3">
      <c r="K28" s="83"/>
    </row>
    <row r="29" spans="1:14" x14ac:dyDescent="0.25">
      <c r="K29" s="83"/>
    </row>
    <row r="30" spans="1:14" x14ac:dyDescent="0.25">
      <c r="H30" s="542" t="s">
        <v>122</v>
      </c>
      <c r="I30" s="466"/>
      <c r="J30" s="466"/>
      <c r="K30" s="466"/>
      <c r="L30" s="466"/>
    </row>
  </sheetData>
  <mergeCells count="35">
    <mergeCell ref="A1:E1"/>
    <mergeCell ref="A3:N3"/>
    <mergeCell ref="A4:N4"/>
    <mergeCell ref="A5:A7"/>
    <mergeCell ref="B5:B7"/>
    <mergeCell ref="C5:C7"/>
    <mergeCell ref="D5:L5"/>
    <mergeCell ref="M5:M7"/>
    <mergeCell ref="N5:N7"/>
    <mergeCell ref="L6:L7"/>
    <mergeCell ref="J18:M18"/>
    <mergeCell ref="J19:M19"/>
    <mergeCell ref="B16:D16"/>
    <mergeCell ref="B21:D21"/>
    <mergeCell ref="B23:D23"/>
    <mergeCell ref="B22:D22"/>
    <mergeCell ref="B18:D18"/>
    <mergeCell ref="B19:D19"/>
    <mergeCell ref="B17:D17"/>
    <mergeCell ref="B20:D20"/>
    <mergeCell ref="F24:N24"/>
    <mergeCell ref="F25:N25"/>
    <mergeCell ref="H30:L30"/>
    <mergeCell ref="J20:M20"/>
    <mergeCell ref="J21:M21"/>
    <mergeCell ref="J22:M22"/>
    <mergeCell ref="J23:M23"/>
    <mergeCell ref="D6:G6"/>
    <mergeCell ref="H6:K6"/>
    <mergeCell ref="J15:M15"/>
    <mergeCell ref="J16:M16"/>
    <mergeCell ref="J17:M17"/>
    <mergeCell ref="A11:N11"/>
    <mergeCell ref="A13:N13"/>
    <mergeCell ref="B15:D1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M34"/>
  <sheetViews>
    <sheetView topLeftCell="A18" zoomScale="85" zoomScaleNormal="85" workbookViewId="0">
      <selection activeCell="B21" sqref="B21:D21"/>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03" customWidth="1"/>
    <col min="6" max="6" width="9.7109375" style="203" customWidth="1"/>
    <col min="7" max="10" width="9.140625" style="203" customWidth="1"/>
    <col min="11" max="11" width="10.42578125" customWidth="1"/>
    <col min="12" max="12" width="10.28515625" bestFit="1" customWidth="1"/>
    <col min="13" max="13" width="10"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6" width="9.140625" customWidth="1"/>
    <col min="267" max="267" width="10.42578125" customWidth="1"/>
    <col min="268" max="268" width="10.28515625" bestFit="1" customWidth="1"/>
    <col min="269" max="269" width="10"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2" width="9.140625" customWidth="1"/>
    <col min="523" max="523" width="10.42578125" customWidth="1"/>
    <col min="524" max="524" width="10.28515625" bestFit="1" customWidth="1"/>
    <col min="525" max="525" width="10"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8" width="9.140625" customWidth="1"/>
    <col min="779" max="779" width="10.42578125" customWidth="1"/>
    <col min="780" max="780" width="10.28515625" bestFit="1" customWidth="1"/>
    <col min="781" max="781" width="10"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4" width="9.140625" customWidth="1"/>
    <col min="1035" max="1035" width="10.42578125" customWidth="1"/>
    <col min="1036" max="1036" width="10.28515625" bestFit="1" customWidth="1"/>
    <col min="1037" max="1037" width="10"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90" width="9.140625" customWidth="1"/>
    <col min="1291" max="1291" width="10.42578125" customWidth="1"/>
    <col min="1292" max="1292" width="10.28515625" bestFit="1" customWidth="1"/>
    <col min="1293" max="1293" width="10"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6" width="9.140625" customWidth="1"/>
    <col min="1547" max="1547" width="10.42578125" customWidth="1"/>
    <col min="1548" max="1548" width="10.28515625" bestFit="1" customWidth="1"/>
    <col min="1549" max="1549" width="10"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2" width="9.140625" customWidth="1"/>
    <col min="1803" max="1803" width="10.42578125" customWidth="1"/>
    <col min="1804" max="1804" width="10.28515625" bestFit="1" customWidth="1"/>
    <col min="1805" max="1805" width="10"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8" width="9.140625" customWidth="1"/>
    <col min="2059" max="2059" width="10.42578125" customWidth="1"/>
    <col min="2060" max="2060" width="10.28515625" bestFit="1" customWidth="1"/>
    <col min="2061" max="2061" width="10"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4" width="9.140625" customWidth="1"/>
    <col min="2315" max="2315" width="10.42578125" customWidth="1"/>
    <col min="2316" max="2316" width="10.28515625" bestFit="1" customWidth="1"/>
    <col min="2317" max="2317" width="10"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70" width="9.140625" customWidth="1"/>
    <col min="2571" max="2571" width="10.42578125" customWidth="1"/>
    <col min="2572" max="2572" width="10.28515625" bestFit="1" customWidth="1"/>
    <col min="2573" max="2573" width="10"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6" width="9.140625" customWidth="1"/>
    <col min="2827" max="2827" width="10.42578125" customWidth="1"/>
    <col min="2828" max="2828" width="10.28515625" bestFit="1" customWidth="1"/>
    <col min="2829" max="2829" width="10"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2" width="9.140625" customWidth="1"/>
    <col min="3083" max="3083" width="10.42578125" customWidth="1"/>
    <col min="3084" max="3084" width="10.28515625" bestFit="1" customWidth="1"/>
    <col min="3085" max="3085" width="10"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8" width="9.140625" customWidth="1"/>
    <col min="3339" max="3339" width="10.42578125" customWidth="1"/>
    <col min="3340" max="3340" width="10.28515625" bestFit="1" customWidth="1"/>
    <col min="3341" max="3341" width="10"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4" width="9.140625" customWidth="1"/>
    <col min="3595" max="3595" width="10.42578125" customWidth="1"/>
    <col min="3596" max="3596" width="10.28515625" bestFit="1" customWidth="1"/>
    <col min="3597" max="3597" width="10"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50" width="9.140625" customWidth="1"/>
    <col min="3851" max="3851" width="10.42578125" customWidth="1"/>
    <col min="3852" max="3852" width="10.28515625" bestFit="1" customWidth="1"/>
    <col min="3853" max="3853" width="10"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6" width="9.140625" customWidth="1"/>
    <col min="4107" max="4107" width="10.42578125" customWidth="1"/>
    <col min="4108" max="4108" width="10.28515625" bestFit="1" customWidth="1"/>
    <col min="4109" max="4109" width="10"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2" width="9.140625" customWidth="1"/>
    <col min="4363" max="4363" width="10.42578125" customWidth="1"/>
    <col min="4364" max="4364" width="10.28515625" bestFit="1" customWidth="1"/>
    <col min="4365" max="4365" width="10"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8" width="9.140625" customWidth="1"/>
    <col min="4619" max="4619" width="10.42578125" customWidth="1"/>
    <col min="4620" max="4620" width="10.28515625" bestFit="1" customWidth="1"/>
    <col min="4621" max="4621" width="10"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4" width="9.140625" customWidth="1"/>
    <col min="4875" max="4875" width="10.42578125" customWidth="1"/>
    <col min="4876" max="4876" width="10.28515625" bestFit="1" customWidth="1"/>
    <col min="4877" max="4877" width="10"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30" width="9.140625" customWidth="1"/>
    <col min="5131" max="5131" width="10.42578125" customWidth="1"/>
    <col min="5132" max="5132" width="10.28515625" bestFit="1" customWidth="1"/>
    <col min="5133" max="5133" width="10"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6" width="9.140625" customWidth="1"/>
    <col min="5387" max="5387" width="10.42578125" customWidth="1"/>
    <col min="5388" max="5388" width="10.28515625" bestFit="1" customWidth="1"/>
    <col min="5389" max="5389" width="10"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2" width="9.140625" customWidth="1"/>
    <col min="5643" max="5643" width="10.42578125" customWidth="1"/>
    <col min="5644" max="5644" width="10.28515625" bestFit="1" customWidth="1"/>
    <col min="5645" max="5645" width="10"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8" width="9.140625" customWidth="1"/>
    <col min="5899" max="5899" width="10.42578125" customWidth="1"/>
    <col min="5900" max="5900" width="10.28515625" bestFit="1" customWidth="1"/>
    <col min="5901" max="5901" width="10"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4" width="9.140625" customWidth="1"/>
    <col min="6155" max="6155" width="10.42578125" customWidth="1"/>
    <col min="6156" max="6156" width="10.28515625" bestFit="1" customWidth="1"/>
    <col min="6157" max="6157" width="10"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10" width="9.140625" customWidth="1"/>
    <col min="6411" max="6411" width="10.42578125" customWidth="1"/>
    <col min="6412" max="6412" width="10.28515625" bestFit="1" customWidth="1"/>
    <col min="6413" max="6413" width="10"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6" width="9.140625" customWidth="1"/>
    <col min="6667" max="6667" width="10.42578125" customWidth="1"/>
    <col min="6668" max="6668" width="10.28515625" bestFit="1" customWidth="1"/>
    <col min="6669" max="6669" width="10"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2" width="9.140625" customWidth="1"/>
    <col min="6923" max="6923" width="10.42578125" customWidth="1"/>
    <col min="6924" max="6924" width="10.28515625" bestFit="1" customWidth="1"/>
    <col min="6925" max="6925" width="10"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8" width="9.140625" customWidth="1"/>
    <col min="7179" max="7179" width="10.42578125" customWidth="1"/>
    <col min="7180" max="7180" width="10.28515625" bestFit="1" customWidth="1"/>
    <col min="7181" max="7181" width="10"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4" width="9.140625" customWidth="1"/>
    <col min="7435" max="7435" width="10.42578125" customWidth="1"/>
    <col min="7436" max="7436" width="10.28515625" bestFit="1" customWidth="1"/>
    <col min="7437" max="7437" width="10"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90" width="9.140625" customWidth="1"/>
    <col min="7691" max="7691" width="10.42578125" customWidth="1"/>
    <col min="7692" max="7692" width="10.28515625" bestFit="1" customWidth="1"/>
    <col min="7693" max="7693" width="10"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6" width="9.140625" customWidth="1"/>
    <col min="7947" max="7947" width="10.42578125" customWidth="1"/>
    <col min="7948" max="7948" width="10.28515625" bestFit="1" customWidth="1"/>
    <col min="7949" max="7949" width="10"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2" width="9.140625" customWidth="1"/>
    <col min="8203" max="8203" width="10.42578125" customWidth="1"/>
    <col min="8204" max="8204" width="10.28515625" bestFit="1" customWidth="1"/>
    <col min="8205" max="8205" width="10"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8" width="9.140625" customWidth="1"/>
    <col min="8459" max="8459" width="10.42578125" customWidth="1"/>
    <col min="8460" max="8460" width="10.28515625" bestFit="1" customWidth="1"/>
    <col min="8461" max="8461" width="10"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4" width="9.140625" customWidth="1"/>
    <col min="8715" max="8715" width="10.42578125" customWidth="1"/>
    <col min="8716" max="8716" width="10.28515625" bestFit="1" customWidth="1"/>
    <col min="8717" max="8717" width="10"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70" width="9.140625" customWidth="1"/>
    <col min="8971" max="8971" width="10.42578125" customWidth="1"/>
    <col min="8972" max="8972" width="10.28515625" bestFit="1" customWidth="1"/>
    <col min="8973" max="8973" width="10"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6" width="9.140625" customWidth="1"/>
    <col min="9227" max="9227" width="10.42578125" customWidth="1"/>
    <col min="9228" max="9228" width="10.28515625" bestFit="1" customWidth="1"/>
    <col min="9229" max="9229" width="10"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2" width="9.140625" customWidth="1"/>
    <col min="9483" max="9483" width="10.42578125" customWidth="1"/>
    <col min="9484" max="9484" width="10.28515625" bestFit="1" customWidth="1"/>
    <col min="9485" max="9485" width="10"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8" width="9.140625" customWidth="1"/>
    <col min="9739" max="9739" width="10.42578125" customWidth="1"/>
    <col min="9740" max="9740" width="10.28515625" bestFit="1" customWidth="1"/>
    <col min="9741" max="9741" width="10"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4" width="9.140625" customWidth="1"/>
    <col min="9995" max="9995" width="10.42578125" customWidth="1"/>
    <col min="9996" max="9996" width="10.28515625" bestFit="1" customWidth="1"/>
    <col min="9997" max="9997" width="10"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50" width="9.140625" customWidth="1"/>
    <col min="10251" max="10251" width="10.42578125" customWidth="1"/>
    <col min="10252" max="10252" width="10.28515625" bestFit="1" customWidth="1"/>
    <col min="10253" max="10253" width="10"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6" width="9.140625" customWidth="1"/>
    <col min="10507" max="10507" width="10.42578125" customWidth="1"/>
    <col min="10508" max="10508" width="10.28515625" bestFit="1" customWidth="1"/>
    <col min="10509" max="10509" width="10"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2" width="9.140625" customWidth="1"/>
    <col min="10763" max="10763" width="10.42578125" customWidth="1"/>
    <col min="10764" max="10764" width="10.28515625" bestFit="1" customWidth="1"/>
    <col min="10765" max="10765" width="10"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8" width="9.140625" customWidth="1"/>
    <col min="11019" max="11019" width="10.42578125" customWidth="1"/>
    <col min="11020" max="11020" width="10.28515625" bestFit="1" customWidth="1"/>
    <col min="11021" max="11021" width="10"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4" width="9.140625" customWidth="1"/>
    <col min="11275" max="11275" width="10.42578125" customWidth="1"/>
    <col min="11276" max="11276" width="10.28515625" bestFit="1" customWidth="1"/>
    <col min="11277" max="11277" width="10"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30" width="9.140625" customWidth="1"/>
    <col min="11531" max="11531" width="10.42578125" customWidth="1"/>
    <col min="11532" max="11532" width="10.28515625" bestFit="1" customWidth="1"/>
    <col min="11533" max="11533" width="10"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6" width="9.140625" customWidth="1"/>
    <col min="11787" max="11787" width="10.42578125" customWidth="1"/>
    <col min="11788" max="11788" width="10.28515625" bestFit="1" customWidth="1"/>
    <col min="11789" max="11789" width="10"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2" width="9.140625" customWidth="1"/>
    <col min="12043" max="12043" width="10.42578125" customWidth="1"/>
    <col min="12044" max="12044" width="10.28515625" bestFit="1" customWidth="1"/>
    <col min="12045" max="12045" width="10"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8" width="9.140625" customWidth="1"/>
    <col min="12299" max="12299" width="10.42578125" customWidth="1"/>
    <col min="12300" max="12300" width="10.28515625" bestFit="1" customWidth="1"/>
    <col min="12301" max="12301" width="10"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4" width="9.140625" customWidth="1"/>
    <col min="12555" max="12555" width="10.42578125" customWidth="1"/>
    <col min="12556" max="12556" width="10.28515625" bestFit="1" customWidth="1"/>
    <col min="12557" max="12557" width="10"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10" width="9.140625" customWidth="1"/>
    <col min="12811" max="12811" width="10.42578125" customWidth="1"/>
    <col min="12812" max="12812" width="10.28515625" bestFit="1" customWidth="1"/>
    <col min="12813" max="12813" width="10"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6" width="9.140625" customWidth="1"/>
    <col min="13067" max="13067" width="10.42578125" customWidth="1"/>
    <col min="13068" max="13068" width="10.28515625" bestFit="1" customWidth="1"/>
    <col min="13069" max="13069" width="10"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2" width="9.140625" customWidth="1"/>
    <col min="13323" max="13323" width="10.42578125" customWidth="1"/>
    <col min="13324" max="13324" width="10.28515625" bestFit="1" customWidth="1"/>
    <col min="13325" max="13325" width="10"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8" width="9.140625" customWidth="1"/>
    <col min="13579" max="13579" width="10.42578125" customWidth="1"/>
    <col min="13580" max="13580" width="10.28515625" bestFit="1" customWidth="1"/>
    <col min="13581" max="13581" width="10"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4" width="9.140625" customWidth="1"/>
    <col min="13835" max="13835" width="10.42578125" customWidth="1"/>
    <col min="13836" max="13836" width="10.28515625" bestFit="1" customWidth="1"/>
    <col min="13837" max="13837" width="10"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90" width="9.140625" customWidth="1"/>
    <col min="14091" max="14091" width="10.42578125" customWidth="1"/>
    <col min="14092" max="14092" width="10.28515625" bestFit="1" customWidth="1"/>
    <col min="14093" max="14093" width="10"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6" width="9.140625" customWidth="1"/>
    <col min="14347" max="14347" width="10.42578125" customWidth="1"/>
    <col min="14348" max="14348" width="10.28515625" bestFit="1" customWidth="1"/>
    <col min="14349" max="14349" width="10"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2" width="9.140625" customWidth="1"/>
    <col min="14603" max="14603" width="10.42578125" customWidth="1"/>
    <col min="14604" max="14604" width="10.28515625" bestFit="1" customWidth="1"/>
    <col min="14605" max="14605" width="10"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8" width="9.140625" customWidth="1"/>
    <col min="14859" max="14859" width="10.42578125" customWidth="1"/>
    <col min="14860" max="14860" width="10.28515625" bestFit="1" customWidth="1"/>
    <col min="14861" max="14861" width="10"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4" width="9.140625" customWidth="1"/>
    <col min="15115" max="15115" width="10.42578125" customWidth="1"/>
    <col min="15116" max="15116" width="10.28515625" bestFit="1" customWidth="1"/>
    <col min="15117" max="15117" width="10"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70" width="9.140625" customWidth="1"/>
    <col min="15371" max="15371" width="10.42578125" customWidth="1"/>
    <col min="15372" max="15372" width="10.28515625" bestFit="1" customWidth="1"/>
    <col min="15373" max="15373" width="10"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6" width="9.140625" customWidth="1"/>
    <col min="15627" max="15627" width="10.42578125" customWidth="1"/>
    <col min="15628" max="15628" width="10.28515625" bestFit="1" customWidth="1"/>
    <col min="15629" max="15629" width="10"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2" width="9.140625" customWidth="1"/>
    <col min="15883" max="15883" width="10.42578125" customWidth="1"/>
    <col min="15884" max="15884" width="10.28515625" bestFit="1" customWidth="1"/>
    <col min="15885" max="15885" width="10"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8" width="9.140625" customWidth="1"/>
    <col min="16139" max="16139" width="10.42578125" customWidth="1"/>
    <col min="16140" max="16140" width="10.28515625" bestFit="1" customWidth="1"/>
    <col min="16141" max="16141" width="10" customWidth="1"/>
  </cols>
  <sheetData>
    <row r="1" spans="1:13" ht="46.5" customHeight="1" x14ac:dyDescent="0.25">
      <c r="A1" s="387" t="s">
        <v>654</v>
      </c>
      <c r="B1" s="387"/>
      <c r="C1" s="387"/>
      <c r="D1" s="387"/>
      <c r="E1" s="387"/>
      <c r="F1" s="18"/>
      <c r="G1" s="18"/>
      <c r="H1" s="18"/>
      <c r="I1" s="18"/>
      <c r="J1" s="18"/>
      <c r="K1" s="5"/>
      <c r="L1" s="5"/>
      <c r="M1" s="5"/>
    </row>
    <row r="2" spans="1:13" ht="7.5" customHeight="1" x14ac:dyDescent="0.3">
      <c r="A2" s="200"/>
      <c r="B2" s="200"/>
      <c r="C2" s="18"/>
      <c r="D2" s="5"/>
      <c r="E2" s="18"/>
      <c r="F2" s="18"/>
      <c r="G2" s="18"/>
      <c r="H2" s="18"/>
      <c r="I2" s="18"/>
      <c r="J2" s="18"/>
      <c r="K2" s="5"/>
      <c r="L2" s="5"/>
      <c r="M2" s="5"/>
    </row>
    <row r="3" spans="1:13" ht="21.75" customHeight="1" x14ac:dyDescent="0.3">
      <c r="A3" s="388" t="s">
        <v>405</v>
      </c>
      <c r="B3" s="388"/>
      <c r="C3" s="388"/>
      <c r="D3" s="388"/>
      <c r="E3" s="388"/>
      <c r="F3" s="388"/>
      <c r="G3" s="388"/>
      <c r="H3" s="388"/>
      <c r="I3" s="388"/>
      <c r="J3" s="388"/>
      <c r="K3" s="388"/>
      <c r="L3" s="388"/>
      <c r="M3" s="388"/>
    </row>
    <row r="4" spans="1:13" ht="7.5" customHeight="1" x14ac:dyDescent="0.35">
      <c r="A4" s="389"/>
      <c r="B4" s="389"/>
      <c r="C4" s="389"/>
      <c r="D4" s="389"/>
      <c r="E4" s="389"/>
      <c r="F4" s="389"/>
      <c r="G4" s="389"/>
      <c r="H4" s="389"/>
      <c r="I4" s="389"/>
      <c r="J4" s="389"/>
      <c r="K4" s="389"/>
      <c r="L4" s="389"/>
      <c r="M4" s="389"/>
    </row>
    <row r="5" spans="1:13" s="1" customFormat="1" ht="21.75" customHeight="1" x14ac:dyDescent="0.25">
      <c r="A5" s="390" t="s">
        <v>0</v>
      </c>
      <c r="B5" s="390" t="s">
        <v>1</v>
      </c>
      <c r="C5" s="396" t="s">
        <v>17</v>
      </c>
      <c r="D5" s="380" t="s">
        <v>2</v>
      </c>
      <c r="E5" s="381"/>
      <c r="F5" s="381"/>
      <c r="G5" s="381"/>
      <c r="H5" s="381"/>
      <c r="I5" s="381"/>
      <c r="J5" s="381"/>
      <c r="K5" s="399"/>
      <c r="L5" s="400" t="s">
        <v>3</v>
      </c>
      <c r="M5" s="393" t="s">
        <v>4</v>
      </c>
    </row>
    <row r="6" spans="1:13" s="1" customFormat="1" ht="47.25" customHeight="1" x14ac:dyDescent="0.25">
      <c r="A6" s="391"/>
      <c r="B6" s="391"/>
      <c r="C6" s="397"/>
      <c r="D6" s="379" t="s">
        <v>293</v>
      </c>
      <c r="E6" s="379"/>
      <c r="F6" s="379"/>
      <c r="G6" s="379"/>
      <c r="H6" s="380" t="s">
        <v>294</v>
      </c>
      <c r="I6" s="381"/>
      <c r="J6" s="188"/>
      <c r="K6" s="403" t="s">
        <v>295</v>
      </c>
      <c r="L6" s="401"/>
      <c r="M6" s="394"/>
    </row>
    <row r="7" spans="1:13" s="1" customFormat="1" ht="51.95" customHeight="1" x14ac:dyDescent="0.25">
      <c r="A7" s="392"/>
      <c r="B7" s="392"/>
      <c r="C7" s="398"/>
      <c r="D7" s="209" t="s">
        <v>296</v>
      </c>
      <c r="E7" s="12" t="s">
        <v>308</v>
      </c>
      <c r="F7" s="201" t="s">
        <v>406</v>
      </c>
      <c r="G7" s="209" t="s">
        <v>297</v>
      </c>
      <c r="H7" s="209" t="s">
        <v>478</v>
      </c>
      <c r="I7" s="199" t="s">
        <v>309</v>
      </c>
      <c r="J7" s="199" t="s">
        <v>479</v>
      </c>
      <c r="K7" s="403"/>
      <c r="L7" s="402"/>
      <c r="M7" s="395"/>
    </row>
    <row r="8" spans="1:13" s="45" customFormat="1" ht="23.45" customHeight="1" x14ac:dyDescent="0.25">
      <c r="A8" s="21" t="s">
        <v>19</v>
      </c>
      <c r="B8" s="23" t="s">
        <v>125</v>
      </c>
      <c r="C8" s="9">
        <v>0.7</v>
      </c>
      <c r="D8" s="14">
        <v>0.02</v>
      </c>
      <c r="E8" s="14"/>
      <c r="F8" s="14">
        <v>0.04</v>
      </c>
      <c r="G8" s="14"/>
      <c r="H8" s="14">
        <v>0.05</v>
      </c>
      <c r="I8" s="14"/>
      <c r="J8" s="14"/>
      <c r="K8" s="14">
        <f>SUM(D8:J8)</f>
        <v>0.11</v>
      </c>
      <c r="L8" s="15">
        <f>C8+K8</f>
        <v>0.80999999999999994</v>
      </c>
      <c r="M8" s="4">
        <f>IF(L8&gt;=90%,50,IF(AND(80%&lt;=L8,L8&lt;90%),45,IF(AND(70%&lt;=L8,L8&lt;80%),40,IF(AND(60%&lt;=L8,L8&lt;70%),30,IF(AND(50%&lt;=L8,L8&lt;60%),25,IF(L8&lt;50%,0,""))))))</f>
        <v>45</v>
      </c>
    </row>
    <row r="9" spans="1:13" s="45" customFormat="1" ht="23.45" customHeight="1" x14ac:dyDescent="0.25">
      <c r="A9" s="21" t="s">
        <v>20</v>
      </c>
      <c r="B9" s="26" t="s">
        <v>126</v>
      </c>
      <c r="C9" s="9">
        <v>0.7</v>
      </c>
      <c r="D9" s="14">
        <v>0.02</v>
      </c>
      <c r="E9" s="14">
        <v>0.02</v>
      </c>
      <c r="F9" s="14">
        <v>0.02</v>
      </c>
      <c r="G9" s="14"/>
      <c r="H9" s="14">
        <v>0.05</v>
      </c>
      <c r="I9" s="14">
        <v>0.05</v>
      </c>
      <c r="J9" s="14"/>
      <c r="K9" s="14">
        <f>SUM(D9:J9)</f>
        <v>0.16</v>
      </c>
      <c r="L9" s="15">
        <f>C9+K9</f>
        <v>0.86</v>
      </c>
      <c r="M9" s="4">
        <f>IF(L9&gt;=90%,50,IF(AND(80%&lt;=L9,L9&lt;90%),45,IF(AND(70%&lt;=L9,L9&lt;80%),40,IF(AND(60%&lt;=L9,L9&lt;70%),30,IF(AND(50%&lt;=L9,L9&lt;60%),25,IF(L9&lt;50%,0,""))))))</f>
        <v>45</v>
      </c>
    </row>
    <row r="10" spans="1:13" s="45" customFormat="1" ht="23.45" customHeight="1" x14ac:dyDescent="0.25">
      <c r="A10" s="21" t="s">
        <v>21</v>
      </c>
      <c r="B10" s="84" t="s">
        <v>127</v>
      </c>
      <c r="C10" s="9">
        <v>0.7</v>
      </c>
      <c r="D10" s="14">
        <v>0.02</v>
      </c>
      <c r="E10" s="14"/>
      <c r="F10" s="14"/>
      <c r="G10" s="14"/>
      <c r="H10" s="14">
        <v>0.05</v>
      </c>
      <c r="I10" s="14"/>
      <c r="J10" s="14">
        <v>0.05</v>
      </c>
      <c r="K10" s="14">
        <f>SUM(D10:J10)</f>
        <v>0.12000000000000001</v>
      </c>
      <c r="L10" s="15">
        <f>C10+K10</f>
        <v>0.82</v>
      </c>
      <c r="M10" s="4">
        <f>IF(L10&gt;=90%,50,IF(AND(80%&lt;=L10,L10&lt;90%),45,IF(AND(70%&lt;=L10,L10&lt;80%),40,IF(AND(60%&lt;=L10,L10&lt;70%),30,IF(AND(50%&lt;=L10,L10&lt;60%),25,IF(L10&lt;50%,0,""))))))</f>
        <v>45</v>
      </c>
    </row>
    <row r="11" spans="1:13" s="45" customFormat="1" ht="23.45" customHeight="1" x14ac:dyDescent="0.25">
      <c r="A11" s="21" t="s">
        <v>22</v>
      </c>
      <c r="B11" s="23" t="s">
        <v>128</v>
      </c>
      <c r="C11" s="9">
        <v>0.7</v>
      </c>
      <c r="D11" s="14">
        <v>0.02</v>
      </c>
      <c r="E11" s="14"/>
      <c r="F11" s="14"/>
      <c r="G11" s="14"/>
      <c r="H11" s="14">
        <v>0.05</v>
      </c>
      <c r="I11" s="14">
        <v>0.05</v>
      </c>
      <c r="J11" s="14"/>
      <c r="K11" s="14">
        <f>SUM(D11:J11)</f>
        <v>0.12000000000000001</v>
      </c>
      <c r="L11" s="15">
        <f>C11+K11</f>
        <v>0.82</v>
      </c>
      <c r="M11" s="4">
        <f>IF(L11&gt;=90%,50,IF(AND(80%&lt;=L11,L11&lt;90%),45,IF(AND(70%&lt;=L11,L11&lt;80%),40,IF(AND(60%&lt;=L11,L11&lt;70%),30,IF(AND(50%&lt;=L11,L11&lt;60%),25,IF(L11&lt;50%,0,""))))))</f>
        <v>45</v>
      </c>
    </row>
    <row r="12" spans="1:13" ht="30" customHeight="1" x14ac:dyDescent="0.25">
      <c r="A12" s="382" t="s">
        <v>299</v>
      </c>
      <c r="B12" s="382"/>
      <c r="C12" s="382"/>
      <c r="D12" s="382"/>
      <c r="E12" s="382"/>
      <c r="F12" s="382"/>
      <c r="G12" s="382"/>
      <c r="H12" s="382"/>
      <c r="I12" s="382"/>
      <c r="J12" s="382"/>
      <c r="K12" s="382"/>
      <c r="L12" s="382"/>
      <c r="M12" s="382"/>
    </row>
    <row r="14" spans="1:13" ht="18.75" x14ac:dyDescent="0.3">
      <c r="A14" s="383" t="s">
        <v>5</v>
      </c>
      <c r="B14" s="383"/>
      <c r="C14" s="383"/>
      <c r="D14" s="383"/>
      <c r="E14" s="383"/>
      <c r="F14" s="383"/>
      <c r="G14" s="383"/>
      <c r="H14" s="383"/>
      <c r="I14" s="383"/>
      <c r="J14" s="383"/>
      <c r="K14" s="383"/>
      <c r="L14" s="383"/>
      <c r="M14" s="383"/>
    </row>
    <row r="16" spans="1:13" ht="86.25" customHeight="1" x14ac:dyDescent="0.25">
      <c r="A16" s="202" t="s">
        <v>6</v>
      </c>
      <c r="B16" s="528" t="s">
        <v>7</v>
      </c>
      <c r="C16" s="528"/>
      <c r="D16" s="528"/>
      <c r="E16" s="291" t="s">
        <v>8</v>
      </c>
      <c r="F16" s="291" t="s">
        <v>9</v>
      </c>
      <c r="G16" s="291" t="s">
        <v>10</v>
      </c>
      <c r="H16" s="291" t="s">
        <v>12</v>
      </c>
      <c r="I16" s="292" t="s">
        <v>257</v>
      </c>
      <c r="J16" s="569" t="s">
        <v>13</v>
      </c>
      <c r="K16" s="570"/>
      <c r="L16" s="570"/>
      <c r="M16" s="571"/>
    </row>
    <row r="17" spans="1:13" s="96" customFormat="1" ht="55.7" customHeight="1" x14ac:dyDescent="0.25">
      <c r="A17" s="293">
        <v>1</v>
      </c>
      <c r="B17" s="566" t="s">
        <v>655</v>
      </c>
      <c r="C17" s="567"/>
      <c r="D17" s="568"/>
      <c r="E17" s="294" t="s">
        <v>656</v>
      </c>
      <c r="F17" s="294" t="s">
        <v>435</v>
      </c>
      <c r="G17" s="295">
        <v>4</v>
      </c>
      <c r="H17" s="295"/>
      <c r="I17" s="97">
        <v>0.02</v>
      </c>
      <c r="J17" s="424" t="s">
        <v>657</v>
      </c>
      <c r="K17" s="561"/>
      <c r="L17" s="561"/>
      <c r="M17" s="562"/>
    </row>
    <row r="18" spans="1:13" s="96" customFormat="1" ht="48" customHeight="1" x14ac:dyDescent="0.25">
      <c r="A18" s="293">
        <v>2</v>
      </c>
      <c r="B18" s="566" t="s">
        <v>658</v>
      </c>
      <c r="C18" s="567"/>
      <c r="D18" s="568"/>
      <c r="E18" s="296">
        <v>43683</v>
      </c>
      <c r="F18" s="297">
        <v>43683</v>
      </c>
      <c r="G18" s="295">
        <v>1</v>
      </c>
      <c r="H18" s="295"/>
      <c r="I18" s="97">
        <v>0.02</v>
      </c>
      <c r="J18" s="424" t="s">
        <v>659</v>
      </c>
      <c r="K18" s="561"/>
      <c r="L18" s="561"/>
      <c r="M18" s="562"/>
    </row>
    <row r="19" spans="1:13" s="96" customFormat="1" ht="73.7" customHeight="1" x14ac:dyDescent="0.25">
      <c r="A19" s="293">
        <v>3</v>
      </c>
      <c r="B19" s="566" t="s">
        <v>660</v>
      </c>
      <c r="C19" s="567"/>
      <c r="D19" s="568"/>
      <c r="E19" s="296">
        <v>43652</v>
      </c>
      <c r="F19" s="298" t="s">
        <v>661</v>
      </c>
      <c r="G19" s="295">
        <v>2</v>
      </c>
      <c r="H19" s="295"/>
      <c r="I19" s="97">
        <v>0.04</v>
      </c>
      <c r="J19" s="572" t="s">
        <v>662</v>
      </c>
      <c r="K19" s="573"/>
      <c r="L19" s="573"/>
      <c r="M19" s="574"/>
    </row>
    <row r="20" spans="1:13" s="96" customFormat="1" ht="37.700000000000003" customHeight="1" x14ac:dyDescent="0.25">
      <c r="A20" s="293">
        <v>5</v>
      </c>
      <c r="B20" s="554" t="s">
        <v>663</v>
      </c>
      <c r="C20" s="555"/>
      <c r="D20" s="556"/>
      <c r="E20" s="296"/>
      <c r="F20" s="298"/>
      <c r="G20" s="295">
        <v>0</v>
      </c>
      <c r="H20" s="295"/>
      <c r="I20" s="97">
        <v>0.01</v>
      </c>
      <c r="J20" s="558"/>
      <c r="K20" s="559"/>
      <c r="L20" s="559"/>
      <c r="M20" s="560"/>
    </row>
    <row r="21" spans="1:13" s="96" customFormat="1" ht="43.5" customHeight="1" x14ac:dyDescent="0.25">
      <c r="A21" s="293">
        <v>6</v>
      </c>
      <c r="B21" s="554" t="s">
        <v>664</v>
      </c>
      <c r="C21" s="555"/>
      <c r="D21" s="556"/>
      <c r="E21" s="296">
        <v>43469</v>
      </c>
      <c r="F21" s="298" t="s">
        <v>626</v>
      </c>
      <c r="G21" s="295">
        <v>4</v>
      </c>
      <c r="H21" s="295"/>
      <c r="I21" s="97">
        <v>0.05</v>
      </c>
      <c r="J21" s="424" t="s">
        <v>665</v>
      </c>
      <c r="K21" s="561"/>
      <c r="L21" s="561"/>
      <c r="M21" s="562"/>
    </row>
    <row r="22" spans="1:13" s="96" customFormat="1" ht="52.5" customHeight="1" x14ac:dyDescent="0.25">
      <c r="A22" s="293"/>
      <c r="B22" s="557" t="s">
        <v>666</v>
      </c>
      <c r="C22" s="557"/>
      <c r="D22" s="557"/>
      <c r="E22" s="296" t="s">
        <v>661</v>
      </c>
      <c r="F22" s="298"/>
      <c r="G22" s="295">
        <v>2</v>
      </c>
      <c r="H22" s="295"/>
      <c r="I22" s="226">
        <v>0.05</v>
      </c>
      <c r="J22" s="424" t="s">
        <v>667</v>
      </c>
      <c r="K22" s="561"/>
      <c r="L22" s="561"/>
      <c r="M22" s="562"/>
    </row>
    <row r="23" spans="1:13" s="96" customFormat="1" ht="52.5" customHeight="1" x14ac:dyDescent="0.25">
      <c r="A23" s="293">
        <v>7</v>
      </c>
      <c r="B23" s="551" t="s">
        <v>668</v>
      </c>
      <c r="C23" s="552"/>
      <c r="D23" s="553"/>
      <c r="E23" s="296" t="s">
        <v>661</v>
      </c>
      <c r="F23" s="299"/>
      <c r="G23" s="300">
        <v>1</v>
      </c>
      <c r="H23" s="299"/>
      <c r="I23" s="226">
        <v>0.05</v>
      </c>
      <c r="J23" s="424" t="s">
        <v>669</v>
      </c>
      <c r="K23" s="561"/>
      <c r="L23" s="561"/>
      <c r="M23" s="562"/>
    </row>
    <row r="24" spans="1:13" s="96" customFormat="1" x14ac:dyDescent="0.3">
      <c r="C24" s="301"/>
      <c r="E24" s="302"/>
      <c r="F24" s="302"/>
      <c r="G24" s="302"/>
      <c r="H24" s="302"/>
      <c r="I24" s="302"/>
      <c r="J24" s="302"/>
    </row>
    <row r="25" spans="1:13" ht="50.25" customHeight="1" x14ac:dyDescent="0.25">
      <c r="B25" s="563" t="s">
        <v>670</v>
      </c>
      <c r="C25" s="564"/>
      <c r="D25" s="564"/>
      <c r="E25" s="564"/>
      <c r="F25" s="564"/>
      <c r="G25" s="564"/>
      <c r="H25" s="564"/>
      <c r="I25" s="564"/>
      <c r="J25" s="564"/>
      <c r="K25" s="564"/>
      <c r="L25" s="564"/>
      <c r="M25" s="564"/>
    </row>
    <row r="26" spans="1:13" ht="47.25" customHeight="1" x14ac:dyDescent="0.25">
      <c r="B26" s="565" t="s">
        <v>671</v>
      </c>
      <c r="C26" s="564"/>
      <c r="D26" s="564"/>
      <c r="E26" s="564"/>
      <c r="F26" s="564"/>
      <c r="G26" s="564"/>
      <c r="H26" s="564"/>
      <c r="I26" s="564"/>
      <c r="J26" s="564"/>
      <c r="K26" s="564"/>
      <c r="L26" s="564"/>
      <c r="M26" s="564"/>
    </row>
    <row r="27" spans="1:13" ht="16.899999999999999" x14ac:dyDescent="0.3">
      <c r="A27" s="68"/>
      <c r="B27" s="69"/>
      <c r="C27" s="69"/>
      <c r="D27" s="69"/>
      <c r="E27" s="70"/>
      <c r="F27" s="71"/>
      <c r="G27" s="71"/>
      <c r="H27" s="71"/>
      <c r="I27" s="71"/>
      <c r="J27" s="71"/>
      <c r="K27" s="259"/>
      <c r="L27" s="259"/>
      <c r="M27" s="259"/>
    </row>
    <row r="28" spans="1:13" s="303" customFormat="1" ht="18.75" x14ac:dyDescent="0.3">
      <c r="C28" s="304"/>
      <c r="E28" s="305"/>
      <c r="F28" s="550" t="s">
        <v>672</v>
      </c>
      <c r="G28" s="550"/>
      <c r="H28" s="550"/>
      <c r="I28" s="550"/>
      <c r="J28" s="550"/>
      <c r="K28" s="550"/>
      <c r="L28" s="550"/>
      <c r="M28" s="550"/>
    </row>
    <row r="29" spans="1:13" s="303" customFormat="1" ht="18.75" x14ac:dyDescent="0.3">
      <c r="C29" s="304"/>
      <c r="E29" s="305"/>
      <c r="F29" s="383" t="s">
        <v>16</v>
      </c>
      <c r="G29" s="383"/>
      <c r="H29" s="383"/>
      <c r="I29" s="383"/>
      <c r="J29" s="383"/>
      <c r="K29" s="383"/>
      <c r="L29" s="383"/>
      <c r="M29" s="383"/>
    </row>
    <row r="30" spans="1:13" s="303" customFormat="1" ht="18.75" x14ac:dyDescent="0.3">
      <c r="C30" s="304"/>
      <c r="E30" s="305"/>
      <c r="F30" s="305"/>
      <c r="G30" s="305"/>
      <c r="H30" s="305"/>
      <c r="I30" s="305"/>
      <c r="J30" s="305"/>
    </row>
    <row r="31" spans="1:13" s="303" customFormat="1" ht="18.75" x14ac:dyDescent="0.3">
      <c r="C31" s="304"/>
      <c r="E31" s="305"/>
      <c r="F31" s="305"/>
      <c r="G31" s="305"/>
      <c r="H31" s="305"/>
      <c r="I31" s="305"/>
      <c r="J31" s="305"/>
    </row>
    <row r="32" spans="1:13" s="303" customFormat="1" ht="18.75" x14ac:dyDescent="0.3">
      <c r="C32" s="304"/>
      <c r="E32" s="305"/>
      <c r="F32" s="305"/>
      <c r="G32" s="305"/>
      <c r="H32" s="305"/>
      <c r="I32" s="305"/>
      <c r="J32" s="305"/>
    </row>
    <row r="33" spans="3:13" s="303" customFormat="1" ht="18.75" x14ac:dyDescent="0.3">
      <c r="C33" s="304"/>
      <c r="E33" s="305"/>
      <c r="F33" s="305"/>
      <c r="G33" s="305"/>
      <c r="H33" s="305"/>
      <c r="I33" s="305"/>
      <c r="J33" s="305"/>
    </row>
    <row r="34" spans="3:13" s="303" customFormat="1" ht="18.75" x14ac:dyDescent="0.3">
      <c r="C34" s="304"/>
      <c r="E34" s="305"/>
      <c r="F34" s="383" t="s">
        <v>125</v>
      </c>
      <c r="G34" s="383"/>
      <c r="H34" s="383"/>
      <c r="I34" s="383"/>
      <c r="J34" s="383"/>
      <c r="K34" s="383"/>
      <c r="L34" s="383"/>
      <c r="M34" s="383"/>
    </row>
  </sheetData>
  <mergeCells count="35">
    <mergeCell ref="A1:E1"/>
    <mergeCell ref="D6:G6"/>
    <mergeCell ref="H6:I6"/>
    <mergeCell ref="B19:D19"/>
    <mergeCell ref="B16:D16"/>
    <mergeCell ref="B17:D17"/>
    <mergeCell ref="B18:D18"/>
    <mergeCell ref="A12:M12"/>
    <mergeCell ref="A14:M14"/>
    <mergeCell ref="J16:M16"/>
    <mergeCell ref="J17:M17"/>
    <mergeCell ref="J18:M18"/>
    <mergeCell ref="J19:M19"/>
    <mergeCell ref="A3:M3"/>
    <mergeCell ref="A4:M4"/>
    <mergeCell ref="A5:A7"/>
    <mergeCell ref="B5:B7"/>
    <mergeCell ref="C5:C7"/>
    <mergeCell ref="D5:K5"/>
    <mergeCell ref="L5:L7"/>
    <mergeCell ref="M5:M7"/>
    <mergeCell ref="K6:K7"/>
    <mergeCell ref="F28:M28"/>
    <mergeCell ref="F29:M29"/>
    <mergeCell ref="F34:M34"/>
    <mergeCell ref="B23:D23"/>
    <mergeCell ref="B20:D20"/>
    <mergeCell ref="B21:D21"/>
    <mergeCell ref="B22:D22"/>
    <mergeCell ref="J20:M20"/>
    <mergeCell ref="J21:M21"/>
    <mergeCell ref="J22:M22"/>
    <mergeCell ref="J23:M23"/>
    <mergeCell ref="B25:M25"/>
    <mergeCell ref="B26:M2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9"/>
  <sheetViews>
    <sheetView topLeftCell="A20" zoomScale="110" zoomScaleNormal="110" workbookViewId="0">
      <selection activeCell="B21" sqref="B21:D21"/>
    </sheetView>
  </sheetViews>
  <sheetFormatPr defaultRowHeight="15" x14ac:dyDescent="0.25"/>
  <cols>
    <col min="1" max="1" width="5.28515625" customWidth="1"/>
    <col min="2" max="2" width="22.42578125" customWidth="1"/>
    <col min="3" max="3" width="13.28515625" style="1" customWidth="1"/>
    <col min="4" max="4" width="9.140625" customWidth="1"/>
    <col min="5" max="5" width="10.42578125" style="203" customWidth="1"/>
    <col min="6" max="6" width="11.42578125" style="203" customWidth="1"/>
    <col min="7" max="7" width="10.7109375" style="203" customWidth="1"/>
    <col min="8" max="8" width="8.5703125" style="203" customWidth="1"/>
    <col min="9" max="9" width="9.140625" style="203" customWidth="1"/>
    <col min="10" max="11" width="8.28515625" style="203" customWidth="1"/>
    <col min="12" max="12" width="9.28515625" customWidth="1"/>
    <col min="13" max="13" width="8.85546875" customWidth="1"/>
    <col min="14" max="14" width="8.5703125" customWidth="1"/>
    <col min="257" max="257" width="5.28515625" customWidth="1"/>
    <col min="258" max="258" width="22.42578125" customWidth="1"/>
    <col min="259" max="259" width="13.28515625" customWidth="1"/>
    <col min="260" max="260" width="9.140625" customWidth="1"/>
    <col min="261" max="261" width="10.42578125" customWidth="1"/>
    <col min="262" max="262" width="11.42578125" customWidth="1"/>
    <col min="263" max="263" width="10.7109375" customWidth="1"/>
    <col min="264" max="264" width="8.5703125" customWidth="1"/>
    <col min="265" max="265" width="9.140625" customWidth="1"/>
    <col min="266" max="267" width="8.28515625" customWidth="1"/>
    <col min="268" max="268" width="9.28515625" customWidth="1"/>
    <col min="269" max="269" width="8.85546875" customWidth="1"/>
    <col min="270" max="270" width="8.5703125" customWidth="1"/>
    <col min="513" max="513" width="5.28515625" customWidth="1"/>
    <col min="514" max="514" width="22.42578125" customWidth="1"/>
    <col min="515" max="515" width="13.28515625" customWidth="1"/>
    <col min="516" max="516" width="9.140625" customWidth="1"/>
    <col min="517" max="517" width="10.42578125" customWidth="1"/>
    <col min="518" max="518" width="11.42578125" customWidth="1"/>
    <col min="519" max="519" width="10.7109375" customWidth="1"/>
    <col min="520" max="520" width="8.5703125" customWidth="1"/>
    <col min="521" max="521" width="9.140625" customWidth="1"/>
    <col min="522" max="523" width="8.28515625" customWidth="1"/>
    <col min="524" max="524" width="9.28515625" customWidth="1"/>
    <col min="525" max="525" width="8.85546875" customWidth="1"/>
    <col min="526" max="526" width="8.5703125" customWidth="1"/>
    <col min="769" max="769" width="5.28515625" customWidth="1"/>
    <col min="770" max="770" width="22.42578125" customWidth="1"/>
    <col min="771" max="771" width="13.28515625" customWidth="1"/>
    <col min="772" max="772" width="9.140625" customWidth="1"/>
    <col min="773" max="773" width="10.42578125" customWidth="1"/>
    <col min="774" max="774" width="11.42578125" customWidth="1"/>
    <col min="775" max="775" width="10.7109375" customWidth="1"/>
    <col min="776" max="776" width="8.5703125" customWidth="1"/>
    <col min="777" max="777" width="9.140625" customWidth="1"/>
    <col min="778" max="779" width="8.28515625" customWidth="1"/>
    <col min="780" max="780" width="9.28515625" customWidth="1"/>
    <col min="781" max="781" width="8.85546875" customWidth="1"/>
    <col min="782" max="782" width="8.5703125" customWidth="1"/>
    <col min="1025" max="1025" width="5.28515625" customWidth="1"/>
    <col min="1026" max="1026" width="22.42578125" customWidth="1"/>
    <col min="1027" max="1027" width="13.28515625" customWidth="1"/>
    <col min="1028" max="1028" width="9.140625" customWidth="1"/>
    <col min="1029" max="1029" width="10.42578125" customWidth="1"/>
    <col min="1030" max="1030" width="11.42578125" customWidth="1"/>
    <col min="1031" max="1031" width="10.7109375" customWidth="1"/>
    <col min="1032" max="1032" width="8.5703125" customWidth="1"/>
    <col min="1033" max="1033" width="9.140625" customWidth="1"/>
    <col min="1034" max="1035" width="8.28515625" customWidth="1"/>
    <col min="1036" max="1036" width="9.28515625" customWidth="1"/>
    <col min="1037" max="1037" width="8.85546875" customWidth="1"/>
    <col min="1038" max="1038" width="8.5703125" customWidth="1"/>
    <col min="1281" max="1281" width="5.28515625" customWidth="1"/>
    <col min="1282" max="1282" width="22.42578125" customWidth="1"/>
    <col min="1283" max="1283" width="13.28515625" customWidth="1"/>
    <col min="1284" max="1284" width="9.140625" customWidth="1"/>
    <col min="1285" max="1285" width="10.42578125" customWidth="1"/>
    <col min="1286" max="1286" width="11.42578125" customWidth="1"/>
    <col min="1287" max="1287" width="10.7109375" customWidth="1"/>
    <col min="1288" max="1288" width="8.5703125" customWidth="1"/>
    <col min="1289" max="1289" width="9.140625" customWidth="1"/>
    <col min="1290" max="1291" width="8.28515625" customWidth="1"/>
    <col min="1292" max="1292" width="9.28515625" customWidth="1"/>
    <col min="1293" max="1293" width="8.85546875" customWidth="1"/>
    <col min="1294" max="1294" width="8.5703125" customWidth="1"/>
    <col min="1537" max="1537" width="5.28515625" customWidth="1"/>
    <col min="1538" max="1538" width="22.42578125" customWidth="1"/>
    <col min="1539" max="1539" width="13.28515625" customWidth="1"/>
    <col min="1540" max="1540" width="9.140625" customWidth="1"/>
    <col min="1541" max="1541" width="10.42578125" customWidth="1"/>
    <col min="1542" max="1542" width="11.42578125" customWidth="1"/>
    <col min="1543" max="1543" width="10.7109375" customWidth="1"/>
    <col min="1544" max="1544" width="8.5703125" customWidth="1"/>
    <col min="1545" max="1545" width="9.140625" customWidth="1"/>
    <col min="1546" max="1547" width="8.28515625" customWidth="1"/>
    <col min="1548" max="1548" width="9.28515625" customWidth="1"/>
    <col min="1549" max="1549" width="8.85546875" customWidth="1"/>
    <col min="1550" max="1550" width="8.5703125" customWidth="1"/>
    <col min="1793" max="1793" width="5.28515625" customWidth="1"/>
    <col min="1794" max="1794" width="22.42578125" customWidth="1"/>
    <col min="1795" max="1795" width="13.28515625" customWidth="1"/>
    <col min="1796" max="1796" width="9.140625" customWidth="1"/>
    <col min="1797" max="1797" width="10.42578125" customWidth="1"/>
    <col min="1798" max="1798" width="11.42578125" customWidth="1"/>
    <col min="1799" max="1799" width="10.7109375" customWidth="1"/>
    <col min="1800" max="1800" width="8.5703125" customWidth="1"/>
    <col min="1801" max="1801" width="9.140625" customWidth="1"/>
    <col min="1802" max="1803" width="8.28515625" customWidth="1"/>
    <col min="1804" max="1804" width="9.28515625" customWidth="1"/>
    <col min="1805" max="1805" width="8.85546875" customWidth="1"/>
    <col min="1806" max="1806" width="8.5703125" customWidth="1"/>
    <col min="2049" max="2049" width="5.28515625" customWidth="1"/>
    <col min="2050" max="2050" width="22.42578125" customWidth="1"/>
    <col min="2051" max="2051" width="13.28515625" customWidth="1"/>
    <col min="2052" max="2052" width="9.140625" customWidth="1"/>
    <col min="2053" max="2053" width="10.42578125" customWidth="1"/>
    <col min="2054" max="2054" width="11.42578125" customWidth="1"/>
    <col min="2055" max="2055" width="10.7109375" customWidth="1"/>
    <col min="2056" max="2056" width="8.5703125" customWidth="1"/>
    <col min="2057" max="2057" width="9.140625" customWidth="1"/>
    <col min="2058" max="2059" width="8.28515625" customWidth="1"/>
    <col min="2060" max="2060" width="9.28515625" customWidth="1"/>
    <col min="2061" max="2061" width="8.85546875" customWidth="1"/>
    <col min="2062" max="2062" width="8.5703125" customWidth="1"/>
    <col min="2305" max="2305" width="5.28515625" customWidth="1"/>
    <col min="2306" max="2306" width="22.42578125" customWidth="1"/>
    <col min="2307" max="2307" width="13.28515625" customWidth="1"/>
    <col min="2308" max="2308" width="9.140625" customWidth="1"/>
    <col min="2309" max="2309" width="10.42578125" customWidth="1"/>
    <col min="2310" max="2310" width="11.42578125" customWidth="1"/>
    <col min="2311" max="2311" width="10.7109375" customWidth="1"/>
    <col min="2312" max="2312" width="8.5703125" customWidth="1"/>
    <col min="2313" max="2313" width="9.140625" customWidth="1"/>
    <col min="2314" max="2315" width="8.28515625" customWidth="1"/>
    <col min="2316" max="2316" width="9.28515625" customWidth="1"/>
    <col min="2317" max="2317" width="8.85546875" customWidth="1"/>
    <col min="2318" max="2318" width="8.5703125" customWidth="1"/>
    <col min="2561" max="2561" width="5.28515625" customWidth="1"/>
    <col min="2562" max="2562" width="22.42578125" customWidth="1"/>
    <col min="2563" max="2563" width="13.28515625" customWidth="1"/>
    <col min="2564" max="2564" width="9.140625" customWidth="1"/>
    <col min="2565" max="2565" width="10.42578125" customWidth="1"/>
    <col min="2566" max="2566" width="11.42578125" customWidth="1"/>
    <col min="2567" max="2567" width="10.7109375" customWidth="1"/>
    <col min="2568" max="2568" width="8.5703125" customWidth="1"/>
    <col min="2569" max="2569" width="9.140625" customWidth="1"/>
    <col min="2570" max="2571" width="8.28515625" customWidth="1"/>
    <col min="2572" max="2572" width="9.28515625" customWidth="1"/>
    <col min="2573" max="2573" width="8.85546875" customWidth="1"/>
    <col min="2574" max="2574" width="8.5703125" customWidth="1"/>
    <col min="2817" max="2817" width="5.28515625" customWidth="1"/>
    <col min="2818" max="2818" width="22.42578125" customWidth="1"/>
    <col min="2819" max="2819" width="13.28515625" customWidth="1"/>
    <col min="2820" max="2820" width="9.140625" customWidth="1"/>
    <col min="2821" max="2821" width="10.42578125" customWidth="1"/>
    <col min="2822" max="2822" width="11.42578125" customWidth="1"/>
    <col min="2823" max="2823" width="10.7109375" customWidth="1"/>
    <col min="2824" max="2824" width="8.5703125" customWidth="1"/>
    <col min="2825" max="2825" width="9.140625" customWidth="1"/>
    <col min="2826" max="2827" width="8.28515625" customWidth="1"/>
    <col min="2828" max="2828" width="9.28515625" customWidth="1"/>
    <col min="2829" max="2829" width="8.85546875" customWidth="1"/>
    <col min="2830" max="2830" width="8.5703125" customWidth="1"/>
    <col min="3073" max="3073" width="5.28515625" customWidth="1"/>
    <col min="3074" max="3074" width="22.42578125" customWidth="1"/>
    <col min="3075" max="3075" width="13.28515625" customWidth="1"/>
    <col min="3076" max="3076" width="9.140625" customWidth="1"/>
    <col min="3077" max="3077" width="10.42578125" customWidth="1"/>
    <col min="3078" max="3078" width="11.42578125" customWidth="1"/>
    <col min="3079" max="3079" width="10.7109375" customWidth="1"/>
    <col min="3080" max="3080" width="8.5703125" customWidth="1"/>
    <col min="3081" max="3081" width="9.140625" customWidth="1"/>
    <col min="3082" max="3083" width="8.28515625" customWidth="1"/>
    <col min="3084" max="3084" width="9.28515625" customWidth="1"/>
    <col min="3085" max="3085" width="8.85546875" customWidth="1"/>
    <col min="3086" max="3086" width="8.5703125" customWidth="1"/>
    <col min="3329" max="3329" width="5.28515625" customWidth="1"/>
    <col min="3330" max="3330" width="22.42578125" customWidth="1"/>
    <col min="3331" max="3331" width="13.28515625" customWidth="1"/>
    <col min="3332" max="3332" width="9.140625" customWidth="1"/>
    <col min="3333" max="3333" width="10.42578125" customWidth="1"/>
    <col min="3334" max="3334" width="11.42578125" customWidth="1"/>
    <col min="3335" max="3335" width="10.7109375" customWidth="1"/>
    <col min="3336" max="3336" width="8.5703125" customWidth="1"/>
    <col min="3337" max="3337" width="9.140625" customWidth="1"/>
    <col min="3338" max="3339" width="8.28515625" customWidth="1"/>
    <col min="3340" max="3340" width="9.28515625" customWidth="1"/>
    <col min="3341" max="3341" width="8.85546875" customWidth="1"/>
    <col min="3342" max="3342" width="8.5703125" customWidth="1"/>
    <col min="3585" max="3585" width="5.28515625" customWidth="1"/>
    <col min="3586" max="3586" width="22.42578125" customWidth="1"/>
    <col min="3587" max="3587" width="13.28515625" customWidth="1"/>
    <col min="3588" max="3588" width="9.140625" customWidth="1"/>
    <col min="3589" max="3589" width="10.42578125" customWidth="1"/>
    <col min="3590" max="3590" width="11.42578125" customWidth="1"/>
    <col min="3591" max="3591" width="10.7109375" customWidth="1"/>
    <col min="3592" max="3592" width="8.5703125" customWidth="1"/>
    <col min="3593" max="3593" width="9.140625" customWidth="1"/>
    <col min="3594" max="3595" width="8.28515625" customWidth="1"/>
    <col min="3596" max="3596" width="9.28515625" customWidth="1"/>
    <col min="3597" max="3597" width="8.85546875" customWidth="1"/>
    <col min="3598" max="3598" width="8.5703125" customWidth="1"/>
    <col min="3841" max="3841" width="5.28515625" customWidth="1"/>
    <col min="3842" max="3842" width="22.42578125" customWidth="1"/>
    <col min="3843" max="3843" width="13.28515625" customWidth="1"/>
    <col min="3844" max="3844" width="9.140625" customWidth="1"/>
    <col min="3845" max="3845" width="10.42578125" customWidth="1"/>
    <col min="3846" max="3846" width="11.42578125" customWidth="1"/>
    <col min="3847" max="3847" width="10.7109375" customWidth="1"/>
    <col min="3848" max="3848" width="8.5703125" customWidth="1"/>
    <col min="3849" max="3849" width="9.140625" customWidth="1"/>
    <col min="3850" max="3851" width="8.28515625" customWidth="1"/>
    <col min="3852" max="3852" width="9.28515625" customWidth="1"/>
    <col min="3853" max="3853" width="8.85546875" customWidth="1"/>
    <col min="3854" max="3854" width="8.5703125" customWidth="1"/>
    <col min="4097" max="4097" width="5.28515625" customWidth="1"/>
    <col min="4098" max="4098" width="22.42578125" customWidth="1"/>
    <col min="4099" max="4099" width="13.28515625" customWidth="1"/>
    <col min="4100" max="4100" width="9.140625" customWidth="1"/>
    <col min="4101" max="4101" width="10.42578125" customWidth="1"/>
    <col min="4102" max="4102" width="11.42578125" customWidth="1"/>
    <col min="4103" max="4103" width="10.7109375" customWidth="1"/>
    <col min="4104" max="4104" width="8.5703125" customWidth="1"/>
    <col min="4105" max="4105" width="9.140625" customWidth="1"/>
    <col min="4106" max="4107" width="8.28515625" customWidth="1"/>
    <col min="4108" max="4108" width="9.28515625" customWidth="1"/>
    <col min="4109" max="4109" width="8.85546875" customWidth="1"/>
    <col min="4110" max="4110" width="8.5703125" customWidth="1"/>
    <col min="4353" max="4353" width="5.28515625" customWidth="1"/>
    <col min="4354" max="4354" width="22.42578125" customWidth="1"/>
    <col min="4355" max="4355" width="13.28515625" customWidth="1"/>
    <col min="4356" max="4356" width="9.140625" customWidth="1"/>
    <col min="4357" max="4357" width="10.42578125" customWidth="1"/>
    <col min="4358" max="4358" width="11.42578125" customWidth="1"/>
    <col min="4359" max="4359" width="10.7109375" customWidth="1"/>
    <col min="4360" max="4360" width="8.5703125" customWidth="1"/>
    <col min="4361" max="4361" width="9.140625" customWidth="1"/>
    <col min="4362" max="4363" width="8.28515625" customWidth="1"/>
    <col min="4364" max="4364" width="9.28515625" customWidth="1"/>
    <col min="4365" max="4365" width="8.85546875" customWidth="1"/>
    <col min="4366" max="4366" width="8.5703125" customWidth="1"/>
    <col min="4609" max="4609" width="5.28515625" customWidth="1"/>
    <col min="4610" max="4610" width="22.42578125" customWidth="1"/>
    <col min="4611" max="4611" width="13.28515625" customWidth="1"/>
    <col min="4612" max="4612" width="9.140625" customWidth="1"/>
    <col min="4613" max="4613" width="10.42578125" customWidth="1"/>
    <col min="4614" max="4614" width="11.42578125" customWidth="1"/>
    <col min="4615" max="4615" width="10.7109375" customWidth="1"/>
    <col min="4616" max="4616" width="8.5703125" customWidth="1"/>
    <col min="4617" max="4617" width="9.140625" customWidth="1"/>
    <col min="4618" max="4619" width="8.28515625" customWidth="1"/>
    <col min="4620" max="4620" width="9.28515625" customWidth="1"/>
    <col min="4621" max="4621" width="8.85546875" customWidth="1"/>
    <col min="4622" max="4622" width="8.5703125" customWidth="1"/>
    <col min="4865" max="4865" width="5.28515625" customWidth="1"/>
    <col min="4866" max="4866" width="22.42578125" customWidth="1"/>
    <col min="4867" max="4867" width="13.28515625" customWidth="1"/>
    <col min="4868" max="4868" width="9.140625" customWidth="1"/>
    <col min="4869" max="4869" width="10.42578125" customWidth="1"/>
    <col min="4870" max="4870" width="11.42578125" customWidth="1"/>
    <col min="4871" max="4871" width="10.7109375" customWidth="1"/>
    <col min="4872" max="4872" width="8.5703125" customWidth="1"/>
    <col min="4873" max="4873" width="9.140625" customWidth="1"/>
    <col min="4874" max="4875" width="8.28515625" customWidth="1"/>
    <col min="4876" max="4876" width="9.28515625" customWidth="1"/>
    <col min="4877" max="4877" width="8.85546875" customWidth="1"/>
    <col min="4878" max="4878" width="8.5703125" customWidth="1"/>
    <col min="5121" max="5121" width="5.28515625" customWidth="1"/>
    <col min="5122" max="5122" width="22.42578125" customWidth="1"/>
    <col min="5123" max="5123" width="13.28515625" customWidth="1"/>
    <col min="5124" max="5124" width="9.140625" customWidth="1"/>
    <col min="5125" max="5125" width="10.42578125" customWidth="1"/>
    <col min="5126" max="5126" width="11.42578125" customWidth="1"/>
    <col min="5127" max="5127" width="10.7109375" customWidth="1"/>
    <col min="5128" max="5128" width="8.5703125" customWidth="1"/>
    <col min="5129" max="5129" width="9.140625" customWidth="1"/>
    <col min="5130" max="5131" width="8.28515625" customWidth="1"/>
    <col min="5132" max="5132" width="9.28515625" customWidth="1"/>
    <col min="5133" max="5133" width="8.85546875" customWidth="1"/>
    <col min="5134" max="5134" width="8.5703125" customWidth="1"/>
    <col min="5377" max="5377" width="5.28515625" customWidth="1"/>
    <col min="5378" max="5378" width="22.42578125" customWidth="1"/>
    <col min="5379" max="5379" width="13.28515625" customWidth="1"/>
    <col min="5380" max="5380" width="9.140625" customWidth="1"/>
    <col min="5381" max="5381" width="10.42578125" customWidth="1"/>
    <col min="5382" max="5382" width="11.42578125" customWidth="1"/>
    <col min="5383" max="5383" width="10.7109375" customWidth="1"/>
    <col min="5384" max="5384" width="8.5703125" customWidth="1"/>
    <col min="5385" max="5385" width="9.140625" customWidth="1"/>
    <col min="5386" max="5387" width="8.28515625" customWidth="1"/>
    <col min="5388" max="5388" width="9.28515625" customWidth="1"/>
    <col min="5389" max="5389" width="8.85546875" customWidth="1"/>
    <col min="5390" max="5390" width="8.5703125" customWidth="1"/>
    <col min="5633" max="5633" width="5.28515625" customWidth="1"/>
    <col min="5634" max="5634" width="22.42578125" customWidth="1"/>
    <col min="5635" max="5635" width="13.28515625" customWidth="1"/>
    <col min="5636" max="5636" width="9.140625" customWidth="1"/>
    <col min="5637" max="5637" width="10.42578125" customWidth="1"/>
    <col min="5638" max="5638" width="11.42578125" customWidth="1"/>
    <col min="5639" max="5639" width="10.7109375" customWidth="1"/>
    <col min="5640" max="5640" width="8.5703125" customWidth="1"/>
    <col min="5641" max="5641" width="9.140625" customWidth="1"/>
    <col min="5642" max="5643" width="8.28515625" customWidth="1"/>
    <col min="5644" max="5644" width="9.28515625" customWidth="1"/>
    <col min="5645" max="5645" width="8.85546875" customWidth="1"/>
    <col min="5646" max="5646" width="8.5703125" customWidth="1"/>
    <col min="5889" max="5889" width="5.28515625" customWidth="1"/>
    <col min="5890" max="5890" width="22.42578125" customWidth="1"/>
    <col min="5891" max="5891" width="13.28515625" customWidth="1"/>
    <col min="5892" max="5892" width="9.140625" customWidth="1"/>
    <col min="5893" max="5893" width="10.42578125" customWidth="1"/>
    <col min="5894" max="5894" width="11.42578125" customWidth="1"/>
    <col min="5895" max="5895" width="10.7109375" customWidth="1"/>
    <col min="5896" max="5896" width="8.5703125" customWidth="1"/>
    <col min="5897" max="5897" width="9.140625" customWidth="1"/>
    <col min="5898" max="5899" width="8.28515625" customWidth="1"/>
    <col min="5900" max="5900" width="9.28515625" customWidth="1"/>
    <col min="5901" max="5901" width="8.85546875" customWidth="1"/>
    <col min="5902" max="5902" width="8.5703125" customWidth="1"/>
    <col min="6145" max="6145" width="5.28515625" customWidth="1"/>
    <col min="6146" max="6146" width="22.42578125" customWidth="1"/>
    <col min="6147" max="6147" width="13.28515625" customWidth="1"/>
    <col min="6148" max="6148" width="9.140625" customWidth="1"/>
    <col min="6149" max="6149" width="10.42578125" customWidth="1"/>
    <col min="6150" max="6150" width="11.42578125" customWidth="1"/>
    <col min="6151" max="6151" width="10.7109375" customWidth="1"/>
    <col min="6152" max="6152" width="8.5703125" customWidth="1"/>
    <col min="6153" max="6153" width="9.140625" customWidth="1"/>
    <col min="6154" max="6155" width="8.28515625" customWidth="1"/>
    <col min="6156" max="6156" width="9.28515625" customWidth="1"/>
    <col min="6157" max="6157" width="8.85546875" customWidth="1"/>
    <col min="6158" max="6158" width="8.5703125" customWidth="1"/>
    <col min="6401" max="6401" width="5.28515625" customWidth="1"/>
    <col min="6402" max="6402" width="22.42578125" customWidth="1"/>
    <col min="6403" max="6403" width="13.28515625" customWidth="1"/>
    <col min="6404" max="6404" width="9.140625" customWidth="1"/>
    <col min="6405" max="6405" width="10.42578125" customWidth="1"/>
    <col min="6406" max="6406" width="11.42578125" customWidth="1"/>
    <col min="6407" max="6407" width="10.7109375" customWidth="1"/>
    <col min="6408" max="6408" width="8.5703125" customWidth="1"/>
    <col min="6409" max="6409" width="9.140625" customWidth="1"/>
    <col min="6410" max="6411" width="8.28515625" customWidth="1"/>
    <col min="6412" max="6412" width="9.28515625" customWidth="1"/>
    <col min="6413" max="6413" width="8.85546875" customWidth="1"/>
    <col min="6414" max="6414" width="8.5703125" customWidth="1"/>
    <col min="6657" max="6657" width="5.28515625" customWidth="1"/>
    <col min="6658" max="6658" width="22.42578125" customWidth="1"/>
    <col min="6659" max="6659" width="13.28515625" customWidth="1"/>
    <col min="6660" max="6660" width="9.140625" customWidth="1"/>
    <col min="6661" max="6661" width="10.42578125" customWidth="1"/>
    <col min="6662" max="6662" width="11.42578125" customWidth="1"/>
    <col min="6663" max="6663" width="10.7109375" customWidth="1"/>
    <col min="6664" max="6664" width="8.5703125" customWidth="1"/>
    <col min="6665" max="6665" width="9.140625" customWidth="1"/>
    <col min="6666" max="6667" width="8.28515625" customWidth="1"/>
    <col min="6668" max="6668" width="9.28515625" customWidth="1"/>
    <col min="6669" max="6669" width="8.85546875" customWidth="1"/>
    <col min="6670" max="6670" width="8.5703125" customWidth="1"/>
    <col min="6913" max="6913" width="5.28515625" customWidth="1"/>
    <col min="6914" max="6914" width="22.42578125" customWidth="1"/>
    <col min="6915" max="6915" width="13.28515625" customWidth="1"/>
    <col min="6916" max="6916" width="9.140625" customWidth="1"/>
    <col min="6917" max="6917" width="10.42578125" customWidth="1"/>
    <col min="6918" max="6918" width="11.42578125" customWidth="1"/>
    <col min="6919" max="6919" width="10.7109375" customWidth="1"/>
    <col min="6920" max="6920" width="8.5703125" customWidth="1"/>
    <col min="6921" max="6921" width="9.140625" customWidth="1"/>
    <col min="6922" max="6923" width="8.28515625" customWidth="1"/>
    <col min="6924" max="6924" width="9.28515625" customWidth="1"/>
    <col min="6925" max="6925" width="8.85546875" customWidth="1"/>
    <col min="6926" max="6926" width="8.5703125" customWidth="1"/>
    <col min="7169" max="7169" width="5.28515625" customWidth="1"/>
    <col min="7170" max="7170" width="22.42578125" customWidth="1"/>
    <col min="7171" max="7171" width="13.28515625" customWidth="1"/>
    <col min="7172" max="7172" width="9.140625" customWidth="1"/>
    <col min="7173" max="7173" width="10.42578125" customWidth="1"/>
    <col min="7174" max="7174" width="11.42578125" customWidth="1"/>
    <col min="7175" max="7175" width="10.7109375" customWidth="1"/>
    <col min="7176" max="7176" width="8.5703125" customWidth="1"/>
    <col min="7177" max="7177" width="9.140625" customWidth="1"/>
    <col min="7178" max="7179" width="8.28515625" customWidth="1"/>
    <col min="7180" max="7180" width="9.28515625" customWidth="1"/>
    <col min="7181" max="7181" width="8.85546875" customWidth="1"/>
    <col min="7182" max="7182" width="8.5703125" customWidth="1"/>
    <col min="7425" max="7425" width="5.28515625" customWidth="1"/>
    <col min="7426" max="7426" width="22.42578125" customWidth="1"/>
    <col min="7427" max="7427" width="13.28515625" customWidth="1"/>
    <col min="7428" max="7428" width="9.140625" customWidth="1"/>
    <col min="7429" max="7429" width="10.42578125" customWidth="1"/>
    <col min="7430" max="7430" width="11.42578125" customWidth="1"/>
    <col min="7431" max="7431" width="10.7109375" customWidth="1"/>
    <col min="7432" max="7432" width="8.5703125" customWidth="1"/>
    <col min="7433" max="7433" width="9.140625" customWidth="1"/>
    <col min="7434" max="7435" width="8.28515625" customWidth="1"/>
    <col min="7436" max="7436" width="9.28515625" customWidth="1"/>
    <col min="7437" max="7437" width="8.85546875" customWidth="1"/>
    <col min="7438" max="7438" width="8.5703125" customWidth="1"/>
    <col min="7681" max="7681" width="5.28515625" customWidth="1"/>
    <col min="7682" max="7682" width="22.42578125" customWidth="1"/>
    <col min="7683" max="7683" width="13.28515625" customWidth="1"/>
    <col min="7684" max="7684" width="9.140625" customWidth="1"/>
    <col min="7685" max="7685" width="10.42578125" customWidth="1"/>
    <col min="7686" max="7686" width="11.42578125" customWidth="1"/>
    <col min="7687" max="7687" width="10.7109375" customWidth="1"/>
    <col min="7688" max="7688" width="8.5703125" customWidth="1"/>
    <col min="7689" max="7689" width="9.140625" customWidth="1"/>
    <col min="7690" max="7691" width="8.28515625" customWidth="1"/>
    <col min="7692" max="7692" width="9.28515625" customWidth="1"/>
    <col min="7693" max="7693" width="8.85546875" customWidth="1"/>
    <col min="7694" max="7694" width="8.5703125" customWidth="1"/>
    <col min="7937" max="7937" width="5.28515625" customWidth="1"/>
    <col min="7938" max="7938" width="22.42578125" customWidth="1"/>
    <col min="7939" max="7939" width="13.28515625" customWidth="1"/>
    <col min="7940" max="7940" width="9.140625" customWidth="1"/>
    <col min="7941" max="7941" width="10.42578125" customWidth="1"/>
    <col min="7942" max="7942" width="11.42578125" customWidth="1"/>
    <col min="7943" max="7943" width="10.7109375" customWidth="1"/>
    <col min="7944" max="7944" width="8.5703125" customWidth="1"/>
    <col min="7945" max="7945" width="9.140625" customWidth="1"/>
    <col min="7946" max="7947" width="8.28515625" customWidth="1"/>
    <col min="7948" max="7948" width="9.28515625" customWidth="1"/>
    <col min="7949" max="7949" width="8.85546875" customWidth="1"/>
    <col min="7950" max="7950" width="8.5703125" customWidth="1"/>
    <col min="8193" max="8193" width="5.28515625" customWidth="1"/>
    <col min="8194" max="8194" width="22.42578125" customWidth="1"/>
    <col min="8195" max="8195" width="13.28515625" customWidth="1"/>
    <col min="8196" max="8196" width="9.140625" customWidth="1"/>
    <col min="8197" max="8197" width="10.42578125" customWidth="1"/>
    <col min="8198" max="8198" width="11.42578125" customWidth="1"/>
    <col min="8199" max="8199" width="10.7109375" customWidth="1"/>
    <col min="8200" max="8200" width="8.5703125" customWidth="1"/>
    <col min="8201" max="8201" width="9.140625" customWidth="1"/>
    <col min="8202" max="8203" width="8.28515625" customWidth="1"/>
    <col min="8204" max="8204" width="9.28515625" customWidth="1"/>
    <col min="8205" max="8205" width="8.85546875" customWidth="1"/>
    <col min="8206" max="8206" width="8.5703125" customWidth="1"/>
    <col min="8449" max="8449" width="5.28515625" customWidth="1"/>
    <col min="8450" max="8450" width="22.42578125" customWidth="1"/>
    <col min="8451" max="8451" width="13.28515625" customWidth="1"/>
    <col min="8452" max="8452" width="9.140625" customWidth="1"/>
    <col min="8453" max="8453" width="10.42578125" customWidth="1"/>
    <col min="8454" max="8454" width="11.42578125" customWidth="1"/>
    <col min="8455" max="8455" width="10.7109375" customWidth="1"/>
    <col min="8456" max="8456" width="8.5703125" customWidth="1"/>
    <col min="8457" max="8457" width="9.140625" customWidth="1"/>
    <col min="8458" max="8459" width="8.28515625" customWidth="1"/>
    <col min="8460" max="8460" width="9.28515625" customWidth="1"/>
    <col min="8461" max="8461" width="8.85546875" customWidth="1"/>
    <col min="8462" max="8462" width="8.5703125" customWidth="1"/>
    <col min="8705" max="8705" width="5.28515625" customWidth="1"/>
    <col min="8706" max="8706" width="22.42578125" customWidth="1"/>
    <col min="8707" max="8707" width="13.28515625" customWidth="1"/>
    <col min="8708" max="8708" width="9.140625" customWidth="1"/>
    <col min="8709" max="8709" width="10.42578125" customWidth="1"/>
    <col min="8710" max="8710" width="11.42578125" customWidth="1"/>
    <col min="8711" max="8711" width="10.7109375" customWidth="1"/>
    <col min="8712" max="8712" width="8.5703125" customWidth="1"/>
    <col min="8713" max="8713" width="9.140625" customWidth="1"/>
    <col min="8714" max="8715" width="8.28515625" customWidth="1"/>
    <col min="8716" max="8716" width="9.28515625" customWidth="1"/>
    <col min="8717" max="8717" width="8.85546875" customWidth="1"/>
    <col min="8718" max="8718" width="8.5703125" customWidth="1"/>
    <col min="8961" max="8961" width="5.28515625" customWidth="1"/>
    <col min="8962" max="8962" width="22.42578125" customWidth="1"/>
    <col min="8963" max="8963" width="13.28515625" customWidth="1"/>
    <col min="8964" max="8964" width="9.140625" customWidth="1"/>
    <col min="8965" max="8965" width="10.42578125" customWidth="1"/>
    <col min="8966" max="8966" width="11.42578125" customWidth="1"/>
    <col min="8967" max="8967" width="10.7109375" customWidth="1"/>
    <col min="8968" max="8968" width="8.5703125" customWidth="1"/>
    <col min="8969" max="8969" width="9.140625" customWidth="1"/>
    <col min="8970" max="8971" width="8.28515625" customWidth="1"/>
    <col min="8972" max="8972" width="9.28515625" customWidth="1"/>
    <col min="8973" max="8973" width="8.85546875" customWidth="1"/>
    <col min="8974" max="8974" width="8.5703125" customWidth="1"/>
    <col min="9217" max="9217" width="5.28515625" customWidth="1"/>
    <col min="9218" max="9218" width="22.42578125" customWidth="1"/>
    <col min="9219" max="9219" width="13.28515625" customWidth="1"/>
    <col min="9220" max="9220" width="9.140625" customWidth="1"/>
    <col min="9221" max="9221" width="10.42578125" customWidth="1"/>
    <col min="9222" max="9222" width="11.42578125" customWidth="1"/>
    <col min="9223" max="9223" width="10.7109375" customWidth="1"/>
    <col min="9224" max="9224" width="8.5703125" customWidth="1"/>
    <col min="9225" max="9225" width="9.140625" customWidth="1"/>
    <col min="9226" max="9227" width="8.28515625" customWidth="1"/>
    <col min="9228" max="9228" width="9.28515625" customWidth="1"/>
    <col min="9229" max="9229" width="8.85546875" customWidth="1"/>
    <col min="9230" max="9230" width="8.5703125" customWidth="1"/>
    <col min="9473" max="9473" width="5.28515625" customWidth="1"/>
    <col min="9474" max="9474" width="22.42578125" customWidth="1"/>
    <col min="9475" max="9475" width="13.28515625" customWidth="1"/>
    <col min="9476" max="9476" width="9.140625" customWidth="1"/>
    <col min="9477" max="9477" width="10.42578125" customWidth="1"/>
    <col min="9478" max="9478" width="11.42578125" customWidth="1"/>
    <col min="9479" max="9479" width="10.7109375" customWidth="1"/>
    <col min="9480" max="9480" width="8.5703125" customWidth="1"/>
    <col min="9481" max="9481" width="9.140625" customWidth="1"/>
    <col min="9482" max="9483" width="8.28515625" customWidth="1"/>
    <col min="9484" max="9484" width="9.28515625" customWidth="1"/>
    <col min="9485" max="9485" width="8.85546875" customWidth="1"/>
    <col min="9486" max="9486" width="8.5703125" customWidth="1"/>
    <col min="9729" max="9729" width="5.28515625" customWidth="1"/>
    <col min="9730" max="9730" width="22.42578125" customWidth="1"/>
    <col min="9731" max="9731" width="13.28515625" customWidth="1"/>
    <col min="9732" max="9732" width="9.140625" customWidth="1"/>
    <col min="9733" max="9733" width="10.42578125" customWidth="1"/>
    <col min="9734" max="9734" width="11.42578125" customWidth="1"/>
    <col min="9735" max="9735" width="10.7109375" customWidth="1"/>
    <col min="9736" max="9736" width="8.5703125" customWidth="1"/>
    <col min="9737" max="9737" width="9.140625" customWidth="1"/>
    <col min="9738" max="9739" width="8.28515625" customWidth="1"/>
    <col min="9740" max="9740" width="9.28515625" customWidth="1"/>
    <col min="9741" max="9741" width="8.85546875" customWidth="1"/>
    <col min="9742" max="9742" width="8.5703125" customWidth="1"/>
    <col min="9985" max="9985" width="5.28515625" customWidth="1"/>
    <col min="9986" max="9986" width="22.42578125" customWidth="1"/>
    <col min="9987" max="9987" width="13.28515625" customWidth="1"/>
    <col min="9988" max="9988" width="9.140625" customWidth="1"/>
    <col min="9989" max="9989" width="10.42578125" customWidth="1"/>
    <col min="9990" max="9990" width="11.42578125" customWidth="1"/>
    <col min="9991" max="9991" width="10.7109375" customWidth="1"/>
    <col min="9992" max="9992" width="8.5703125" customWidth="1"/>
    <col min="9993" max="9993" width="9.140625" customWidth="1"/>
    <col min="9994" max="9995" width="8.28515625" customWidth="1"/>
    <col min="9996" max="9996" width="9.28515625" customWidth="1"/>
    <col min="9997" max="9997" width="8.85546875" customWidth="1"/>
    <col min="9998" max="9998" width="8.5703125" customWidth="1"/>
    <col min="10241" max="10241" width="5.28515625" customWidth="1"/>
    <col min="10242" max="10242" width="22.42578125" customWidth="1"/>
    <col min="10243" max="10243" width="13.28515625" customWidth="1"/>
    <col min="10244" max="10244" width="9.140625" customWidth="1"/>
    <col min="10245" max="10245" width="10.42578125" customWidth="1"/>
    <col min="10246" max="10246" width="11.42578125" customWidth="1"/>
    <col min="10247" max="10247" width="10.7109375" customWidth="1"/>
    <col min="10248" max="10248" width="8.5703125" customWidth="1"/>
    <col min="10249" max="10249" width="9.140625" customWidth="1"/>
    <col min="10250" max="10251" width="8.28515625" customWidth="1"/>
    <col min="10252" max="10252" width="9.28515625" customWidth="1"/>
    <col min="10253" max="10253" width="8.85546875" customWidth="1"/>
    <col min="10254" max="10254" width="8.5703125" customWidth="1"/>
    <col min="10497" max="10497" width="5.28515625" customWidth="1"/>
    <col min="10498" max="10498" width="22.42578125" customWidth="1"/>
    <col min="10499" max="10499" width="13.28515625" customWidth="1"/>
    <col min="10500" max="10500" width="9.140625" customWidth="1"/>
    <col min="10501" max="10501" width="10.42578125" customWidth="1"/>
    <col min="10502" max="10502" width="11.42578125" customWidth="1"/>
    <col min="10503" max="10503" width="10.7109375" customWidth="1"/>
    <col min="10504" max="10504" width="8.5703125" customWidth="1"/>
    <col min="10505" max="10505" width="9.140625" customWidth="1"/>
    <col min="10506" max="10507" width="8.28515625" customWidth="1"/>
    <col min="10508" max="10508" width="9.28515625" customWidth="1"/>
    <col min="10509" max="10509" width="8.85546875" customWidth="1"/>
    <col min="10510" max="10510" width="8.5703125" customWidth="1"/>
    <col min="10753" max="10753" width="5.28515625" customWidth="1"/>
    <col min="10754" max="10754" width="22.42578125" customWidth="1"/>
    <col min="10755" max="10755" width="13.28515625" customWidth="1"/>
    <col min="10756" max="10756" width="9.140625" customWidth="1"/>
    <col min="10757" max="10757" width="10.42578125" customWidth="1"/>
    <col min="10758" max="10758" width="11.42578125" customWidth="1"/>
    <col min="10759" max="10759" width="10.7109375" customWidth="1"/>
    <col min="10760" max="10760" width="8.5703125" customWidth="1"/>
    <col min="10761" max="10761" width="9.140625" customWidth="1"/>
    <col min="10762" max="10763" width="8.28515625" customWidth="1"/>
    <col min="10764" max="10764" width="9.28515625" customWidth="1"/>
    <col min="10765" max="10765" width="8.85546875" customWidth="1"/>
    <col min="10766" max="10766" width="8.5703125" customWidth="1"/>
    <col min="11009" max="11009" width="5.28515625" customWidth="1"/>
    <col min="11010" max="11010" width="22.42578125" customWidth="1"/>
    <col min="11011" max="11011" width="13.28515625" customWidth="1"/>
    <col min="11012" max="11012" width="9.140625" customWidth="1"/>
    <col min="11013" max="11013" width="10.42578125" customWidth="1"/>
    <col min="11014" max="11014" width="11.42578125" customWidth="1"/>
    <col min="11015" max="11015" width="10.7109375" customWidth="1"/>
    <col min="11016" max="11016" width="8.5703125" customWidth="1"/>
    <col min="11017" max="11017" width="9.140625" customWidth="1"/>
    <col min="11018" max="11019" width="8.28515625" customWidth="1"/>
    <col min="11020" max="11020" width="9.28515625" customWidth="1"/>
    <col min="11021" max="11021" width="8.85546875" customWidth="1"/>
    <col min="11022" max="11022" width="8.5703125" customWidth="1"/>
    <col min="11265" max="11265" width="5.28515625" customWidth="1"/>
    <col min="11266" max="11266" width="22.42578125" customWidth="1"/>
    <col min="11267" max="11267" width="13.28515625" customWidth="1"/>
    <col min="11268" max="11268" width="9.140625" customWidth="1"/>
    <col min="11269" max="11269" width="10.42578125" customWidth="1"/>
    <col min="11270" max="11270" width="11.42578125" customWidth="1"/>
    <col min="11271" max="11271" width="10.7109375" customWidth="1"/>
    <col min="11272" max="11272" width="8.5703125" customWidth="1"/>
    <col min="11273" max="11273" width="9.140625" customWidth="1"/>
    <col min="11274" max="11275" width="8.28515625" customWidth="1"/>
    <col min="11276" max="11276" width="9.28515625" customWidth="1"/>
    <col min="11277" max="11277" width="8.85546875" customWidth="1"/>
    <col min="11278" max="11278" width="8.5703125" customWidth="1"/>
    <col min="11521" max="11521" width="5.28515625" customWidth="1"/>
    <col min="11522" max="11522" width="22.42578125" customWidth="1"/>
    <col min="11523" max="11523" width="13.28515625" customWidth="1"/>
    <col min="11524" max="11524" width="9.140625" customWidth="1"/>
    <col min="11525" max="11525" width="10.42578125" customWidth="1"/>
    <col min="11526" max="11526" width="11.42578125" customWidth="1"/>
    <col min="11527" max="11527" width="10.7109375" customWidth="1"/>
    <col min="11528" max="11528" width="8.5703125" customWidth="1"/>
    <col min="11529" max="11529" width="9.140625" customWidth="1"/>
    <col min="11530" max="11531" width="8.28515625" customWidth="1"/>
    <col min="11532" max="11532" width="9.28515625" customWidth="1"/>
    <col min="11533" max="11533" width="8.85546875" customWidth="1"/>
    <col min="11534" max="11534" width="8.5703125" customWidth="1"/>
    <col min="11777" max="11777" width="5.28515625" customWidth="1"/>
    <col min="11778" max="11778" width="22.42578125" customWidth="1"/>
    <col min="11779" max="11779" width="13.28515625" customWidth="1"/>
    <col min="11780" max="11780" width="9.140625" customWidth="1"/>
    <col min="11781" max="11781" width="10.42578125" customWidth="1"/>
    <col min="11782" max="11782" width="11.42578125" customWidth="1"/>
    <col min="11783" max="11783" width="10.7109375" customWidth="1"/>
    <col min="11784" max="11784" width="8.5703125" customWidth="1"/>
    <col min="11785" max="11785" width="9.140625" customWidth="1"/>
    <col min="11786" max="11787" width="8.28515625" customWidth="1"/>
    <col min="11788" max="11788" width="9.28515625" customWidth="1"/>
    <col min="11789" max="11789" width="8.85546875" customWidth="1"/>
    <col min="11790" max="11790" width="8.5703125" customWidth="1"/>
    <col min="12033" max="12033" width="5.28515625" customWidth="1"/>
    <col min="12034" max="12034" width="22.42578125" customWidth="1"/>
    <col min="12035" max="12035" width="13.28515625" customWidth="1"/>
    <col min="12036" max="12036" width="9.140625" customWidth="1"/>
    <col min="12037" max="12037" width="10.42578125" customWidth="1"/>
    <col min="12038" max="12038" width="11.42578125" customWidth="1"/>
    <col min="12039" max="12039" width="10.7109375" customWidth="1"/>
    <col min="12040" max="12040" width="8.5703125" customWidth="1"/>
    <col min="12041" max="12041" width="9.140625" customWidth="1"/>
    <col min="12042" max="12043" width="8.28515625" customWidth="1"/>
    <col min="12044" max="12044" width="9.28515625" customWidth="1"/>
    <col min="12045" max="12045" width="8.85546875" customWidth="1"/>
    <col min="12046" max="12046" width="8.5703125" customWidth="1"/>
    <col min="12289" max="12289" width="5.28515625" customWidth="1"/>
    <col min="12290" max="12290" width="22.42578125" customWidth="1"/>
    <col min="12291" max="12291" width="13.28515625" customWidth="1"/>
    <col min="12292" max="12292" width="9.140625" customWidth="1"/>
    <col min="12293" max="12293" width="10.42578125" customWidth="1"/>
    <col min="12294" max="12294" width="11.42578125" customWidth="1"/>
    <col min="12295" max="12295" width="10.7109375" customWidth="1"/>
    <col min="12296" max="12296" width="8.5703125" customWidth="1"/>
    <col min="12297" max="12297" width="9.140625" customWidth="1"/>
    <col min="12298" max="12299" width="8.28515625" customWidth="1"/>
    <col min="12300" max="12300" width="9.28515625" customWidth="1"/>
    <col min="12301" max="12301" width="8.85546875" customWidth="1"/>
    <col min="12302" max="12302" width="8.5703125" customWidth="1"/>
    <col min="12545" max="12545" width="5.28515625" customWidth="1"/>
    <col min="12546" max="12546" width="22.42578125" customWidth="1"/>
    <col min="12547" max="12547" width="13.28515625" customWidth="1"/>
    <col min="12548" max="12548" width="9.140625" customWidth="1"/>
    <col min="12549" max="12549" width="10.42578125" customWidth="1"/>
    <col min="12550" max="12550" width="11.42578125" customWidth="1"/>
    <col min="12551" max="12551" width="10.7109375" customWidth="1"/>
    <col min="12552" max="12552" width="8.5703125" customWidth="1"/>
    <col min="12553" max="12553" width="9.140625" customWidth="1"/>
    <col min="12554" max="12555" width="8.28515625" customWidth="1"/>
    <col min="12556" max="12556" width="9.28515625" customWidth="1"/>
    <col min="12557" max="12557" width="8.85546875" customWidth="1"/>
    <col min="12558" max="12558" width="8.5703125" customWidth="1"/>
    <col min="12801" max="12801" width="5.28515625" customWidth="1"/>
    <col min="12802" max="12802" width="22.42578125" customWidth="1"/>
    <col min="12803" max="12803" width="13.28515625" customWidth="1"/>
    <col min="12804" max="12804" width="9.140625" customWidth="1"/>
    <col min="12805" max="12805" width="10.42578125" customWidth="1"/>
    <col min="12806" max="12806" width="11.42578125" customWidth="1"/>
    <col min="12807" max="12807" width="10.7109375" customWidth="1"/>
    <col min="12808" max="12808" width="8.5703125" customWidth="1"/>
    <col min="12809" max="12809" width="9.140625" customWidth="1"/>
    <col min="12810" max="12811" width="8.28515625" customWidth="1"/>
    <col min="12812" max="12812" width="9.28515625" customWidth="1"/>
    <col min="12813" max="12813" width="8.85546875" customWidth="1"/>
    <col min="12814" max="12814" width="8.5703125" customWidth="1"/>
    <col min="13057" max="13057" width="5.28515625" customWidth="1"/>
    <col min="13058" max="13058" width="22.42578125" customWidth="1"/>
    <col min="13059" max="13059" width="13.28515625" customWidth="1"/>
    <col min="13060" max="13060" width="9.140625" customWidth="1"/>
    <col min="13061" max="13061" width="10.42578125" customWidth="1"/>
    <col min="13062" max="13062" width="11.42578125" customWidth="1"/>
    <col min="13063" max="13063" width="10.7109375" customWidth="1"/>
    <col min="13064" max="13064" width="8.5703125" customWidth="1"/>
    <col min="13065" max="13065" width="9.140625" customWidth="1"/>
    <col min="13066" max="13067" width="8.28515625" customWidth="1"/>
    <col min="13068" max="13068" width="9.28515625" customWidth="1"/>
    <col min="13069" max="13069" width="8.85546875" customWidth="1"/>
    <col min="13070" max="13070" width="8.5703125" customWidth="1"/>
    <col min="13313" max="13313" width="5.28515625" customWidth="1"/>
    <col min="13314" max="13314" width="22.42578125" customWidth="1"/>
    <col min="13315" max="13315" width="13.28515625" customWidth="1"/>
    <col min="13316" max="13316" width="9.140625" customWidth="1"/>
    <col min="13317" max="13317" width="10.42578125" customWidth="1"/>
    <col min="13318" max="13318" width="11.42578125" customWidth="1"/>
    <col min="13319" max="13319" width="10.7109375" customWidth="1"/>
    <col min="13320" max="13320" width="8.5703125" customWidth="1"/>
    <col min="13321" max="13321" width="9.140625" customWidth="1"/>
    <col min="13322" max="13323" width="8.28515625" customWidth="1"/>
    <col min="13324" max="13324" width="9.28515625" customWidth="1"/>
    <col min="13325" max="13325" width="8.85546875" customWidth="1"/>
    <col min="13326" max="13326" width="8.5703125" customWidth="1"/>
    <col min="13569" max="13569" width="5.28515625" customWidth="1"/>
    <col min="13570" max="13570" width="22.42578125" customWidth="1"/>
    <col min="13571" max="13571" width="13.28515625" customWidth="1"/>
    <col min="13572" max="13572" width="9.140625" customWidth="1"/>
    <col min="13573" max="13573" width="10.42578125" customWidth="1"/>
    <col min="13574" max="13574" width="11.42578125" customWidth="1"/>
    <col min="13575" max="13575" width="10.7109375" customWidth="1"/>
    <col min="13576" max="13576" width="8.5703125" customWidth="1"/>
    <col min="13577" max="13577" width="9.140625" customWidth="1"/>
    <col min="13578" max="13579" width="8.28515625" customWidth="1"/>
    <col min="13580" max="13580" width="9.28515625" customWidth="1"/>
    <col min="13581" max="13581" width="8.85546875" customWidth="1"/>
    <col min="13582" max="13582" width="8.5703125" customWidth="1"/>
    <col min="13825" max="13825" width="5.28515625" customWidth="1"/>
    <col min="13826" max="13826" width="22.42578125" customWidth="1"/>
    <col min="13827" max="13827" width="13.28515625" customWidth="1"/>
    <col min="13828" max="13828" width="9.140625" customWidth="1"/>
    <col min="13829" max="13829" width="10.42578125" customWidth="1"/>
    <col min="13830" max="13830" width="11.42578125" customWidth="1"/>
    <col min="13831" max="13831" width="10.7109375" customWidth="1"/>
    <col min="13832" max="13832" width="8.5703125" customWidth="1"/>
    <col min="13833" max="13833" width="9.140625" customWidth="1"/>
    <col min="13834" max="13835" width="8.28515625" customWidth="1"/>
    <col min="13836" max="13836" width="9.28515625" customWidth="1"/>
    <col min="13837" max="13837" width="8.85546875" customWidth="1"/>
    <col min="13838" max="13838" width="8.5703125" customWidth="1"/>
    <col min="14081" max="14081" width="5.28515625" customWidth="1"/>
    <col min="14082" max="14082" width="22.42578125" customWidth="1"/>
    <col min="14083" max="14083" width="13.28515625" customWidth="1"/>
    <col min="14084" max="14084" width="9.140625" customWidth="1"/>
    <col min="14085" max="14085" width="10.42578125" customWidth="1"/>
    <col min="14086" max="14086" width="11.42578125" customWidth="1"/>
    <col min="14087" max="14087" width="10.7109375" customWidth="1"/>
    <col min="14088" max="14088" width="8.5703125" customWidth="1"/>
    <col min="14089" max="14089" width="9.140625" customWidth="1"/>
    <col min="14090" max="14091" width="8.28515625" customWidth="1"/>
    <col min="14092" max="14092" width="9.28515625" customWidth="1"/>
    <col min="14093" max="14093" width="8.85546875" customWidth="1"/>
    <col min="14094" max="14094" width="8.5703125" customWidth="1"/>
    <col min="14337" max="14337" width="5.28515625" customWidth="1"/>
    <col min="14338" max="14338" width="22.42578125" customWidth="1"/>
    <col min="14339" max="14339" width="13.28515625" customWidth="1"/>
    <col min="14340" max="14340" width="9.140625" customWidth="1"/>
    <col min="14341" max="14341" width="10.42578125" customWidth="1"/>
    <col min="14342" max="14342" width="11.42578125" customWidth="1"/>
    <col min="14343" max="14343" width="10.7109375" customWidth="1"/>
    <col min="14344" max="14344" width="8.5703125" customWidth="1"/>
    <col min="14345" max="14345" width="9.140625" customWidth="1"/>
    <col min="14346" max="14347" width="8.28515625" customWidth="1"/>
    <col min="14348" max="14348" width="9.28515625" customWidth="1"/>
    <col min="14349" max="14349" width="8.85546875" customWidth="1"/>
    <col min="14350" max="14350" width="8.5703125" customWidth="1"/>
    <col min="14593" max="14593" width="5.28515625" customWidth="1"/>
    <col min="14594" max="14594" width="22.42578125" customWidth="1"/>
    <col min="14595" max="14595" width="13.28515625" customWidth="1"/>
    <col min="14596" max="14596" width="9.140625" customWidth="1"/>
    <col min="14597" max="14597" width="10.42578125" customWidth="1"/>
    <col min="14598" max="14598" width="11.42578125" customWidth="1"/>
    <col min="14599" max="14599" width="10.7109375" customWidth="1"/>
    <col min="14600" max="14600" width="8.5703125" customWidth="1"/>
    <col min="14601" max="14601" width="9.140625" customWidth="1"/>
    <col min="14602" max="14603" width="8.28515625" customWidth="1"/>
    <col min="14604" max="14604" width="9.28515625" customWidth="1"/>
    <col min="14605" max="14605" width="8.85546875" customWidth="1"/>
    <col min="14606" max="14606" width="8.5703125" customWidth="1"/>
    <col min="14849" max="14849" width="5.28515625" customWidth="1"/>
    <col min="14850" max="14850" width="22.42578125" customWidth="1"/>
    <col min="14851" max="14851" width="13.28515625" customWidth="1"/>
    <col min="14852" max="14852" width="9.140625" customWidth="1"/>
    <col min="14853" max="14853" width="10.42578125" customWidth="1"/>
    <col min="14854" max="14854" width="11.42578125" customWidth="1"/>
    <col min="14855" max="14855" width="10.7109375" customWidth="1"/>
    <col min="14856" max="14856" width="8.5703125" customWidth="1"/>
    <col min="14857" max="14857" width="9.140625" customWidth="1"/>
    <col min="14858" max="14859" width="8.28515625" customWidth="1"/>
    <col min="14860" max="14860" width="9.28515625" customWidth="1"/>
    <col min="14861" max="14861" width="8.85546875" customWidth="1"/>
    <col min="14862" max="14862" width="8.5703125" customWidth="1"/>
    <col min="15105" max="15105" width="5.28515625" customWidth="1"/>
    <col min="15106" max="15106" width="22.42578125" customWidth="1"/>
    <col min="15107" max="15107" width="13.28515625" customWidth="1"/>
    <col min="15108" max="15108" width="9.140625" customWidth="1"/>
    <col min="15109" max="15109" width="10.42578125" customWidth="1"/>
    <col min="15110" max="15110" width="11.42578125" customWidth="1"/>
    <col min="15111" max="15111" width="10.7109375" customWidth="1"/>
    <col min="15112" max="15112" width="8.5703125" customWidth="1"/>
    <col min="15113" max="15113" width="9.140625" customWidth="1"/>
    <col min="15114" max="15115" width="8.28515625" customWidth="1"/>
    <col min="15116" max="15116" width="9.28515625" customWidth="1"/>
    <col min="15117" max="15117" width="8.85546875" customWidth="1"/>
    <col min="15118" max="15118" width="8.5703125" customWidth="1"/>
    <col min="15361" max="15361" width="5.28515625" customWidth="1"/>
    <col min="15362" max="15362" width="22.42578125" customWidth="1"/>
    <col min="15363" max="15363" width="13.28515625" customWidth="1"/>
    <col min="15364" max="15364" width="9.140625" customWidth="1"/>
    <col min="15365" max="15365" width="10.42578125" customWidth="1"/>
    <col min="15366" max="15366" width="11.42578125" customWidth="1"/>
    <col min="15367" max="15367" width="10.7109375" customWidth="1"/>
    <col min="15368" max="15368" width="8.5703125" customWidth="1"/>
    <col min="15369" max="15369" width="9.140625" customWidth="1"/>
    <col min="15370" max="15371" width="8.28515625" customWidth="1"/>
    <col min="15372" max="15372" width="9.28515625" customWidth="1"/>
    <col min="15373" max="15373" width="8.85546875" customWidth="1"/>
    <col min="15374" max="15374" width="8.5703125" customWidth="1"/>
    <col min="15617" max="15617" width="5.28515625" customWidth="1"/>
    <col min="15618" max="15618" width="22.42578125" customWidth="1"/>
    <col min="15619" max="15619" width="13.28515625" customWidth="1"/>
    <col min="15620" max="15620" width="9.140625" customWidth="1"/>
    <col min="15621" max="15621" width="10.42578125" customWidth="1"/>
    <col min="15622" max="15622" width="11.42578125" customWidth="1"/>
    <col min="15623" max="15623" width="10.7109375" customWidth="1"/>
    <col min="15624" max="15624" width="8.5703125" customWidth="1"/>
    <col min="15625" max="15625" width="9.140625" customWidth="1"/>
    <col min="15626" max="15627" width="8.28515625" customWidth="1"/>
    <col min="15628" max="15628" width="9.28515625" customWidth="1"/>
    <col min="15629" max="15629" width="8.85546875" customWidth="1"/>
    <col min="15630" max="15630" width="8.5703125" customWidth="1"/>
    <col min="15873" max="15873" width="5.28515625" customWidth="1"/>
    <col min="15874" max="15874" width="22.42578125" customWidth="1"/>
    <col min="15875" max="15875" width="13.28515625" customWidth="1"/>
    <col min="15876" max="15876" width="9.140625" customWidth="1"/>
    <col min="15877" max="15877" width="10.42578125" customWidth="1"/>
    <col min="15878" max="15878" width="11.42578125" customWidth="1"/>
    <col min="15879" max="15879" width="10.7109375" customWidth="1"/>
    <col min="15880" max="15880" width="8.5703125" customWidth="1"/>
    <col min="15881" max="15881" width="9.140625" customWidth="1"/>
    <col min="15882" max="15883" width="8.28515625" customWidth="1"/>
    <col min="15884" max="15884" width="9.28515625" customWidth="1"/>
    <col min="15885" max="15885" width="8.85546875" customWidth="1"/>
    <col min="15886" max="15886" width="8.5703125" customWidth="1"/>
    <col min="16129" max="16129" width="5.28515625" customWidth="1"/>
    <col min="16130" max="16130" width="22.42578125" customWidth="1"/>
    <col min="16131" max="16131" width="13.28515625" customWidth="1"/>
    <col min="16132" max="16132" width="9.140625" customWidth="1"/>
    <col min="16133" max="16133" width="10.42578125" customWidth="1"/>
    <col min="16134" max="16134" width="11.42578125" customWidth="1"/>
    <col min="16135" max="16135" width="10.7109375" customWidth="1"/>
    <col min="16136" max="16136" width="8.5703125" customWidth="1"/>
    <col min="16137" max="16137" width="9.140625" customWidth="1"/>
    <col min="16138" max="16139" width="8.28515625" customWidth="1"/>
    <col min="16140" max="16140" width="9.28515625" customWidth="1"/>
    <col min="16141" max="16141" width="8.85546875" customWidth="1"/>
    <col min="16142" max="16142" width="8.5703125" customWidth="1"/>
  </cols>
  <sheetData>
    <row r="1" spans="1:15" ht="46.5" customHeight="1" x14ac:dyDescent="0.25">
      <c r="A1" s="387" t="s">
        <v>676</v>
      </c>
      <c r="B1" s="387"/>
      <c r="C1" s="387"/>
      <c r="D1" s="387"/>
      <c r="E1" s="387"/>
      <c r="H1" s="580" t="s">
        <v>677</v>
      </c>
      <c r="I1" s="580"/>
      <c r="J1" s="580"/>
      <c r="K1" s="580"/>
      <c r="L1" s="580"/>
      <c r="M1" s="580"/>
      <c r="N1" s="306"/>
      <c r="O1" s="18"/>
    </row>
    <row r="2" spans="1:15" ht="7.5" customHeight="1" x14ac:dyDescent="0.3">
      <c r="A2" s="200"/>
      <c r="B2" s="200"/>
      <c r="C2" s="18"/>
      <c r="D2" s="5"/>
      <c r="E2" s="18"/>
      <c r="F2" s="18"/>
      <c r="G2" s="18"/>
      <c r="H2" s="18"/>
      <c r="I2" s="18"/>
      <c r="J2" s="18"/>
      <c r="K2" s="18"/>
      <c r="L2" s="5"/>
      <c r="M2" s="5"/>
      <c r="N2" s="5"/>
    </row>
    <row r="3" spans="1:15" ht="21.75" customHeight="1" x14ac:dyDescent="0.3">
      <c r="A3" s="388" t="s">
        <v>405</v>
      </c>
      <c r="B3" s="388"/>
      <c r="C3" s="388"/>
      <c r="D3" s="388"/>
      <c r="E3" s="388"/>
      <c r="F3" s="388"/>
      <c r="G3" s="388"/>
      <c r="H3" s="388"/>
      <c r="I3" s="388"/>
      <c r="J3" s="388"/>
      <c r="K3" s="388"/>
      <c r="L3" s="388"/>
      <c r="M3" s="388"/>
      <c r="N3" s="388"/>
    </row>
    <row r="4" spans="1:15" ht="7.5" customHeight="1" x14ac:dyDescent="0.35">
      <c r="A4" s="389"/>
      <c r="B4" s="389"/>
      <c r="C4" s="389"/>
      <c r="D4" s="389"/>
      <c r="E4" s="389"/>
      <c r="F4" s="389"/>
      <c r="G4" s="389"/>
      <c r="H4" s="389"/>
      <c r="I4" s="389"/>
      <c r="J4" s="389"/>
      <c r="K4" s="389"/>
      <c r="L4" s="389"/>
      <c r="M4" s="389"/>
      <c r="N4" s="389"/>
    </row>
    <row r="5" spans="1:15" s="1" customFormat="1" ht="21.75" customHeight="1" x14ac:dyDescent="0.25">
      <c r="A5" s="390" t="s">
        <v>0</v>
      </c>
      <c r="B5" s="390" t="s">
        <v>1</v>
      </c>
      <c r="C5" s="396" t="s">
        <v>17</v>
      </c>
      <c r="D5" s="380" t="s">
        <v>2</v>
      </c>
      <c r="E5" s="381"/>
      <c r="F5" s="381"/>
      <c r="G5" s="381"/>
      <c r="H5" s="381"/>
      <c r="I5" s="381"/>
      <c r="J5" s="381"/>
      <c r="K5" s="381"/>
      <c r="L5" s="399"/>
      <c r="M5" s="400" t="s">
        <v>3</v>
      </c>
      <c r="N5" s="393" t="s">
        <v>4</v>
      </c>
    </row>
    <row r="6" spans="1:15" s="1" customFormat="1" ht="36.75" customHeight="1" x14ac:dyDescent="0.25">
      <c r="A6" s="391"/>
      <c r="B6" s="391"/>
      <c r="C6" s="397"/>
      <c r="D6" s="379" t="s">
        <v>293</v>
      </c>
      <c r="E6" s="379"/>
      <c r="F6" s="379"/>
      <c r="G6" s="379"/>
      <c r="H6" s="380" t="s">
        <v>294</v>
      </c>
      <c r="I6" s="381"/>
      <c r="J6" s="381"/>
      <c r="K6" s="381"/>
      <c r="L6" s="403" t="s">
        <v>295</v>
      </c>
      <c r="M6" s="401"/>
      <c r="N6" s="394"/>
    </row>
    <row r="7" spans="1:15" s="1" customFormat="1" ht="51.95" customHeight="1" x14ac:dyDescent="0.25">
      <c r="A7" s="392"/>
      <c r="B7" s="392"/>
      <c r="C7" s="398"/>
      <c r="D7" s="209" t="s">
        <v>296</v>
      </c>
      <c r="E7" s="12" t="s">
        <v>308</v>
      </c>
      <c r="F7" s="201" t="s">
        <v>406</v>
      </c>
      <c r="G7" s="209" t="s">
        <v>297</v>
      </c>
      <c r="H7" s="209" t="s">
        <v>678</v>
      </c>
      <c r="I7" s="199" t="s">
        <v>85</v>
      </c>
      <c r="J7" s="199" t="s">
        <v>86</v>
      </c>
      <c r="K7" s="199" t="s">
        <v>87</v>
      </c>
      <c r="L7" s="403"/>
      <c r="M7" s="402"/>
      <c r="N7" s="395"/>
    </row>
    <row r="8" spans="1:15" s="45" customFormat="1" ht="30" customHeight="1" x14ac:dyDescent="0.25">
      <c r="A8" s="21" t="s">
        <v>19</v>
      </c>
      <c r="B8" s="23" t="s">
        <v>129</v>
      </c>
      <c r="C8" s="9">
        <v>0.7</v>
      </c>
      <c r="D8" s="14">
        <v>0</v>
      </c>
      <c r="E8" s="14">
        <v>0</v>
      </c>
      <c r="F8" s="14">
        <v>0.02</v>
      </c>
      <c r="G8" s="14">
        <v>0</v>
      </c>
      <c r="H8" s="14">
        <v>0.05</v>
      </c>
      <c r="I8" s="14">
        <v>0.05</v>
      </c>
      <c r="J8" s="14"/>
      <c r="K8" s="14"/>
      <c r="L8" s="14">
        <f>SUM(D8:K8)</f>
        <v>0.12000000000000001</v>
      </c>
      <c r="M8" s="15">
        <f>C8+L8</f>
        <v>0.82</v>
      </c>
      <c r="N8" s="4">
        <f>IF(M8&gt;=90%,50,IF(AND(80%&lt;=M8,M8&lt;90%),45,IF(AND(70%&lt;=M8,M8&lt;80%),40,IF(AND(60%&lt;=M8,M8&lt;70%),30,IF(AND(50%&lt;=M8,M8&lt;60%),25,IF(M8&lt;50%,0,""))))))</f>
        <v>45</v>
      </c>
    </row>
    <row r="9" spans="1:15" s="45" customFormat="1" ht="30" customHeight="1" x14ac:dyDescent="0.25">
      <c r="A9" s="21" t="s">
        <v>20</v>
      </c>
      <c r="B9" s="26" t="s">
        <v>130</v>
      </c>
      <c r="C9" s="9">
        <v>0.7</v>
      </c>
      <c r="D9" s="14">
        <v>0</v>
      </c>
      <c r="E9" s="14">
        <v>0</v>
      </c>
      <c r="F9" s="14">
        <v>0.02</v>
      </c>
      <c r="G9" s="14">
        <v>0</v>
      </c>
      <c r="H9" s="14">
        <v>0.05</v>
      </c>
      <c r="I9" s="14">
        <v>0.05</v>
      </c>
      <c r="J9" s="14"/>
      <c r="K9" s="14"/>
      <c r="L9" s="14">
        <f>SUM(D9:K9)</f>
        <v>0.12000000000000001</v>
      </c>
      <c r="M9" s="15">
        <f>C9+L9</f>
        <v>0.82</v>
      </c>
      <c r="N9" s="4">
        <f>IF(M9&gt;=90%,50,IF(AND(80%&lt;=M9,M9&lt;90%),45,IF(AND(70%&lt;=M9,M9&lt;80%),40,IF(AND(60%&lt;=M9,M9&lt;70%),30,IF(AND(50%&lt;=M9,M9&lt;60%),25,IF(M9&lt;50%,0,""))))))</f>
        <v>45</v>
      </c>
    </row>
    <row r="10" spans="1:15" s="45" customFormat="1" ht="30" customHeight="1" x14ac:dyDescent="0.25">
      <c r="A10" s="21" t="s">
        <v>21</v>
      </c>
      <c r="B10" s="84" t="s">
        <v>131</v>
      </c>
      <c r="C10" s="9">
        <v>0.7</v>
      </c>
      <c r="D10" s="14">
        <v>0.02</v>
      </c>
      <c r="E10" s="14">
        <v>0</v>
      </c>
      <c r="F10" s="14">
        <v>0.02</v>
      </c>
      <c r="G10" s="14">
        <v>0</v>
      </c>
      <c r="H10" s="14">
        <v>0.05</v>
      </c>
      <c r="I10" s="14">
        <v>0.05</v>
      </c>
      <c r="J10" s="14"/>
      <c r="K10" s="14"/>
      <c r="L10" s="14">
        <f>SUM(D10:K10)</f>
        <v>0.14000000000000001</v>
      </c>
      <c r="M10" s="15">
        <f>C10+L10</f>
        <v>0.84</v>
      </c>
      <c r="N10" s="4">
        <f>IF(M10&gt;=90%,50,IF(AND(80%&lt;=M10,M10&lt;90%),45,IF(AND(70%&lt;=M10,M10&lt;80%),40,IF(AND(60%&lt;=M10,M10&lt;70%),30,IF(AND(50%&lt;=M10,M10&lt;60%),25,IF(M10&lt;50%,0,""))))))</f>
        <v>45</v>
      </c>
    </row>
    <row r="11" spans="1:15" ht="30" customHeight="1" x14ac:dyDescent="0.25">
      <c r="A11" s="382" t="s">
        <v>299</v>
      </c>
      <c r="B11" s="382"/>
      <c r="C11" s="382"/>
      <c r="D11" s="382"/>
      <c r="E11" s="382"/>
      <c r="F11" s="382"/>
      <c r="G11" s="382"/>
      <c r="H11" s="382"/>
      <c r="I11" s="382"/>
      <c r="J11" s="382"/>
      <c r="K11" s="382"/>
      <c r="L11" s="382"/>
      <c r="M11" s="382"/>
      <c r="N11" s="382"/>
    </row>
    <row r="13" spans="1:15" ht="18.75" x14ac:dyDescent="0.3">
      <c r="A13" s="383" t="s">
        <v>5</v>
      </c>
      <c r="B13" s="383"/>
      <c r="C13" s="383"/>
      <c r="D13" s="383"/>
      <c r="E13" s="383"/>
      <c r="F13" s="383"/>
      <c r="G13" s="383"/>
      <c r="H13" s="383"/>
      <c r="I13" s="383"/>
      <c r="J13" s="383"/>
      <c r="K13" s="383"/>
      <c r="L13" s="383"/>
      <c r="M13" s="383"/>
      <c r="N13" s="383"/>
    </row>
    <row r="15" spans="1:15" ht="126.75" customHeight="1" x14ac:dyDescent="0.25">
      <c r="A15" s="190" t="s">
        <v>6</v>
      </c>
      <c r="B15" s="384" t="s">
        <v>7</v>
      </c>
      <c r="C15" s="384"/>
      <c r="D15" s="384"/>
      <c r="E15" s="191" t="s">
        <v>8</v>
      </c>
      <c r="F15" s="191" t="s">
        <v>9</v>
      </c>
      <c r="G15" s="191" t="s">
        <v>10</v>
      </c>
      <c r="H15" s="191" t="s">
        <v>12</v>
      </c>
      <c r="I15" s="454" t="s">
        <v>257</v>
      </c>
      <c r="J15" s="456"/>
      <c r="K15" s="385" t="s">
        <v>13</v>
      </c>
      <c r="L15" s="385"/>
      <c r="M15" s="385"/>
      <c r="N15" s="385"/>
    </row>
    <row r="16" spans="1:15" ht="71.25" customHeight="1" x14ac:dyDescent="0.25">
      <c r="A16" s="6">
        <v>1</v>
      </c>
      <c r="B16" s="375" t="s">
        <v>407</v>
      </c>
      <c r="C16" s="375"/>
      <c r="D16" s="375"/>
      <c r="E16" s="87">
        <v>43580</v>
      </c>
      <c r="F16" s="87">
        <v>43602</v>
      </c>
      <c r="G16" s="184" t="s">
        <v>679</v>
      </c>
      <c r="H16" s="20"/>
      <c r="I16" s="577">
        <v>0.03</v>
      </c>
      <c r="J16" s="578"/>
      <c r="K16" s="376"/>
      <c r="L16" s="376"/>
      <c r="M16" s="376"/>
      <c r="N16" s="376"/>
    </row>
    <row r="17" spans="1:14" ht="44.25" customHeight="1" x14ac:dyDescent="0.25">
      <c r="A17" s="6">
        <v>2</v>
      </c>
      <c r="B17" s="375" t="s">
        <v>408</v>
      </c>
      <c r="C17" s="375"/>
      <c r="D17" s="375"/>
      <c r="E17" s="41"/>
      <c r="F17" s="25"/>
      <c r="G17" s="20"/>
      <c r="H17" s="20"/>
      <c r="I17" s="577">
        <v>0.02</v>
      </c>
      <c r="J17" s="578"/>
      <c r="K17" s="376"/>
      <c r="L17" s="376"/>
      <c r="M17" s="376"/>
      <c r="N17" s="376"/>
    </row>
    <row r="18" spans="1:14" ht="108" customHeight="1" x14ac:dyDescent="0.25">
      <c r="A18" s="6">
        <v>3</v>
      </c>
      <c r="B18" s="375" t="s">
        <v>409</v>
      </c>
      <c r="C18" s="375"/>
      <c r="D18" s="375"/>
      <c r="E18" s="41">
        <v>43633</v>
      </c>
      <c r="F18" s="65">
        <v>43641</v>
      </c>
      <c r="G18" s="184" t="s">
        <v>680</v>
      </c>
      <c r="H18" s="20"/>
      <c r="I18" s="577">
        <v>0.04</v>
      </c>
      <c r="J18" s="578"/>
      <c r="K18" s="386"/>
      <c r="L18" s="386"/>
      <c r="M18" s="386"/>
      <c r="N18" s="386"/>
    </row>
    <row r="19" spans="1:14" ht="51" customHeight="1" x14ac:dyDescent="0.25">
      <c r="A19" s="6">
        <v>4</v>
      </c>
      <c r="B19" s="374" t="s">
        <v>410</v>
      </c>
      <c r="C19" s="375"/>
      <c r="D19" s="375"/>
      <c r="E19" s="41"/>
      <c r="F19" s="19"/>
      <c r="G19" s="20"/>
      <c r="H19" s="20"/>
      <c r="I19" s="577">
        <v>0.01</v>
      </c>
      <c r="J19" s="578"/>
      <c r="K19" s="493"/>
      <c r="L19" s="579"/>
      <c r="M19" s="579"/>
      <c r="N19" s="494"/>
    </row>
    <row r="20" spans="1:14" ht="106.5" customHeight="1" x14ac:dyDescent="0.25">
      <c r="A20" s="6">
        <v>5</v>
      </c>
      <c r="B20" s="576" t="s">
        <v>681</v>
      </c>
      <c r="C20" s="537"/>
      <c r="D20" s="537"/>
      <c r="E20" s="41">
        <v>43564</v>
      </c>
      <c r="F20" s="65">
        <v>43572</v>
      </c>
      <c r="G20" s="184" t="s">
        <v>680</v>
      </c>
      <c r="H20" s="20"/>
      <c r="I20" s="577">
        <v>0.05</v>
      </c>
      <c r="J20" s="578"/>
      <c r="K20" s="257"/>
      <c r="L20" s="308"/>
      <c r="M20" s="308"/>
      <c r="N20" s="258"/>
    </row>
    <row r="21" spans="1:14" ht="99.75" customHeight="1" x14ac:dyDescent="0.25">
      <c r="A21" s="6">
        <v>6</v>
      </c>
      <c r="B21" s="576" t="s">
        <v>682</v>
      </c>
      <c r="C21" s="537"/>
      <c r="D21" s="537"/>
      <c r="E21" s="41">
        <v>43595</v>
      </c>
      <c r="F21" s="19"/>
      <c r="G21" s="184" t="s">
        <v>680</v>
      </c>
      <c r="H21" s="20"/>
      <c r="I21" s="577">
        <v>0.05</v>
      </c>
      <c r="J21" s="578"/>
      <c r="K21" s="376"/>
      <c r="L21" s="376"/>
      <c r="M21" s="376"/>
      <c r="N21" s="376"/>
    </row>
    <row r="22" spans="1:14" ht="16.899999999999999" x14ac:dyDescent="0.3">
      <c r="A22" s="68"/>
      <c r="B22" s="69"/>
      <c r="C22" s="69"/>
      <c r="D22" s="69"/>
      <c r="E22" s="70"/>
      <c r="F22" s="71"/>
      <c r="G22" s="71"/>
      <c r="H22" s="71"/>
      <c r="I22" s="71"/>
      <c r="J22" s="71"/>
      <c r="K22" s="71"/>
      <c r="L22" s="259"/>
      <c r="M22" s="259"/>
      <c r="N22" s="259"/>
    </row>
    <row r="23" spans="1:14" ht="18.75" x14ac:dyDescent="0.3">
      <c r="F23" s="550" t="s">
        <v>683</v>
      </c>
      <c r="G23" s="550"/>
      <c r="H23" s="550"/>
      <c r="I23" s="550"/>
      <c r="J23" s="550"/>
      <c r="K23" s="550"/>
      <c r="L23" s="550"/>
      <c r="M23" s="550"/>
      <c r="N23" s="550"/>
    </row>
    <row r="24" spans="1:14" ht="18.75" x14ac:dyDescent="0.3">
      <c r="H24" s="262"/>
      <c r="I24" s="383" t="s">
        <v>16</v>
      </c>
      <c r="J24" s="383"/>
      <c r="K24" s="383"/>
      <c r="L24" s="383"/>
      <c r="M24" s="262"/>
      <c r="N24" s="262"/>
    </row>
    <row r="29" spans="1:14" ht="18.75" x14ac:dyDescent="0.25">
      <c r="I29" s="575" t="s">
        <v>129</v>
      </c>
      <c r="J29" s="575"/>
      <c r="K29" s="575"/>
      <c r="L29" s="575"/>
    </row>
  </sheetData>
  <mergeCells count="38">
    <mergeCell ref="A11:N11"/>
    <mergeCell ref="A13:N13"/>
    <mergeCell ref="B15:D15"/>
    <mergeCell ref="K15:N15"/>
    <mergeCell ref="B16:D16"/>
    <mergeCell ref="K16:N16"/>
    <mergeCell ref="I15:J15"/>
    <mergeCell ref="I16:J16"/>
    <mergeCell ref="A1:E1"/>
    <mergeCell ref="A3:N3"/>
    <mergeCell ref="A4:N4"/>
    <mergeCell ref="A5:A7"/>
    <mergeCell ref="B5:B7"/>
    <mergeCell ref="C5:C7"/>
    <mergeCell ref="D5:L5"/>
    <mergeCell ref="M5:M7"/>
    <mergeCell ref="N5:N7"/>
    <mergeCell ref="L6:L7"/>
    <mergeCell ref="H1:M1"/>
    <mergeCell ref="D6:G6"/>
    <mergeCell ref="H6:K6"/>
    <mergeCell ref="B20:D20"/>
    <mergeCell ref="I20:J20"/>
    <mergeCell ref="I21:J21"/>
    <mergeCell ref="K17:N17"/>
    <mergeCell ref="B18:D18"/>
    <mergeCell ref="K18:N18"/>
    <mergeCell ref="B19:D19"/>
    <mergeCell ref="K19:N19"/>
    <mergeCell ref="B17:D17"/>
    <mergeCell ref="I17:J17"/>
    <mergeCell ref="I18:J18"/>
    <mergeCell ref="I19:J19"/>
    <mergeCell ref="I29:L29"/>
    <mergeCell ref="F23:N23"/>
    <mergeCell ref="I24:L24"/>
    <mergeCell ref="B21:D21"/>
    <mergeCell ref="K21:N21"/>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Views>
    <sheetView topLeftCell="A22" workbookViewId="0">
      <selection activeCell="B24" sqref="B24:D24"/>
    </sheetView>
  </sheetViews>
  <sheetFormatPr defaultRowHeight="15" x14ac:dyDescent="0.25"/>
  <cols>
    <col min="1" max="1" width="5.28515625" customWidth="1"/>
    <col min="2" max="2" width="26.140625" customWidth="1"/>
    <col min="3" max="3" width="13.28515625" style="1" customWidth="1"/>
    <col min="4" max="4" width="9.140625" customWidth="1"/>
    <col min="5" max="6" width="9.7109375" style="203" customWidth="1"/>
    <col min="7" max="7" width="9.140625" style="203" customWidth="1"/>
    <col min="8" max="10" width="10" style="203" customWidth="1"/>
    <col min="11" max="11" width="10.42578125" customWidth="1"/>
    <col min="12" max="12" width="10.28515625" bestFit="1" customWidth="1"/>
    <col min="13" max="13" width="7.5703125" customWidth="1"/>
    <col min="257" max="257" width="5.28515625" customWidth="1"/>
    <col min="258" max="258" width="26.140625" customWidth="1"/>
    <col min="259" max="259" width="13.28515625" customWidth="1"/>
    <col min="260" max="260" width="9.140625" customWidth="1"/>
    <col min="261" max="262" width="9.7109375" customWidth="1"/>
    <col min="263" max="263" width="9.140625" customWidth="1"/>
    <col min="264" max="266" width="10" customWidth="1"/>
    <col min="267" max="267" width="10.42578125" customWidth="1"/>
    <col min="268" max="268" width="10.28515625" bestFit="1" customWidth="1"/>
    <col min="269" max="269" width="7.5703125" customWidth="1"/>
    <col min="513" max="513" width="5.28515625" customWidth="1"/>
    <col min="514" max="514" width="26.140625" customWidth="1"/>
    <col min="515" max="515" width="13.28515625" customWidth="1"/>
    <col min="516" max="516" width="9.140625" customWidth="1"/>
    <col min="517" max="518" width="9.7109375" customWidth="1"/>
    <col min="519" max="519" width="9.140625" customWidth="1"/>
    <col min="520" max="522" width="10" customWidth="1"/>
    <col min="523" max="523" width="10.42578125" customWidth="1"/>
    <col min="524" max="524" width="10.28515625" bestFit="1" customWidth="1"/>
    <col min="525" max="525" width="7.5703125" customWidth="1"/>
    <col min="769" max="769" width="5.28515625" customWidth="1"/>
    <col min="770" max="770" width="26.140625" customWidth="1"/>
    <col min="771" max="771" width="13.28515625" customWidth="1"/>
    <col min="772" max="772" width="9.140625" customWidth="1"/>
    <col min="773" max="774" width="9.7109375" customWidth="1"/>
    <col min="775" max="775" width="9.140625" customWidth="1"/>
    <col min="776" max="778" width="10" customWidth="1"/>
    <col min="779" max="779" width="10.42578125" customWidth="1"/>
    <col min="780" max="780" width="10.28515625" bestFit="1" customWidth="1"/>
    <col min="781" max="781" width="7.5703125" customWidth="1"/>
    <col min="1025" max="1025" width="5.28515625" customWidth="1"/>
    <col min="1026" max="1026" width="26.140625" customWidth="1"/>
    <col min="1027" max="1027" width="13.28515625" customWidth="1"/>
    <col min="1028" max="1028" width="9.140625" customWidth="1"/>
    <col min="1029" max="1030" width="9.7109375" customWidth="1"/>
    <col min="1031" max="1031" width="9.140625" customWidth="1"/>
    <col min="1032" max="1034" width="10" customWidth="1"/>
    <col min="1035" max="1035" width="10.42578125" customWidth="1"/>
    <col min="1036" max="1036" width="10.28515625" bestFit="1" customWidth="1"/>
    <col min="1037" max="1037" width="7.5703125" customWidth="1"/>
    <col min="1281" max="1281" width="5.28515625" customWidth="1"/>
    <col min="1282" max="1282" width="26.140625" customWidth="1"/>
    <col min="1283" max="1283" width="13.28515625" customWidth="1"/>
    <col min="1284" max="1284" width="9.140625" customWidth="1"/>
    <col min="1285" max="1286" width="9.7109375" customWidth="1"/>
    <col min="1287" max="1287" width="9.140625" customWidth="1"/>
    <col min="1288" max="1290" width="10" customWidth="1"/>
    <col min="1291" max="1291" width="10.42578125" customWidth="1"/>
    <col min="1292" max="1292" width="10.28515625" bestFit="1" customWidth="1"/>
    <col min="1293" max="1293" width="7.5703125" customWidth="1"/>
    <col min="1537" max="1537" width="5.28515625" customWidth="1"/>
    <col min="1538" max="1538" width="26.140625" customWidth="1"/>
    <col min="1539" max="1539" width="13.28515625" customWidth="1"/>
    <col min="1540" max="1540" width="9.140625" customWidth="1"/>
    <col min="1541" max="1542" width="9.7109375" customWidth="1"/>
    <col min="1543" max="1543" width="9.140625" customWidth="1"/>
    <col min="1544" max="1546" width="10" customWidth="1"/>
    <col min="1547" max="1547" width="10.42578125" customWidth="1"/>
    <col min="1548" max="1548" width="10.28515625" bestFit="1" customWidth="1"/>
    <col min="1549" max="1549" width="7.5703125" customWidth="1"/>
    <col min="1793" max="1793" width="5.28515625" customWidth="1"/>
    <col min="1794" max="1794" width="26.140625" customWidth="1"/>
    <col min="1795" max="1795" width="13.28515625" customWidth="1"/>
    <col min="1796" max="1796" width="9.140625" customWidth="1"/>
    <col min="1797" max="1798" width="9.7109375" customWidth="1"/>
    <col min="1799" max="1799" width="9.140625" customWidth="1"/>
    <col min="1800" max="1802" width="10" customWidth="1"/>
    <col min="1803" max="1803" width="10.42578125" customWidth="1"/>
    <col min="1804" max="1804" width="10.28515625" bestFit="1" customWidth="1"/>
    <col min="1805" max="1805" width="7.5703125" customWidth="1"/>
    <col min="2049" max="2049" width="5.28515625" customWidth="1"/>
    <col min="2050" max="2050" width="26.140625" customWidth="1"/>
    <col min="2051" max="2051" width="13.28515625" customWidth="1"/>
    <col min="2052" max="2052" width="9.140625" customWidth="1"/>
    <col min="2053" max="2054" width="9.7109375" customWidth="1"/>
    <col min="2055" max="2055" width="9.140625" customWidth="1"/>
    <col min="2056" max="2058" width="10" customWidth="1"/>
    <col min="2059" max="2059" width="10.42578125" customWidth="1"/>
    <col min="2060" max="2060" width="10.28515625" bestFit="1" customWidth="1"/>
    <col min="2061" max="2061" width="7.5703125" customWidth="1"/>
    <col min="2305" max="2305" width="5.28515625" customWidth="1"/>
    <col min="2306" max="2306" width="26.140625" customWidth="1"/>
    <col min="2307" max="2307" width="13.28515625" customWidth="1"/>
    <col min="2308" max="2308" width="9.140625" customWidth="1"/>
    <col min="2309" max="2310" width="9.7109375" customWidth="1"/>
    <col min="2311" max="2311" width="9.140625" customWidth="1"/>
    <col min="2312" max="2314" width="10" customWidth="1"/>
    <col min="2315" max="2315" width="10.42578125" customWidth="1"/>
    <col min="2316" max="2316" width="10.28515625" bestFit="1" customWidth="1"/>
    <col min="2317" max="2317" width="7.5703125" customWidth="1"/>
    <col min="2561" max="2561" width="5.28515625" customWidth="1"/>
    <col min="2562" max="2562" width="26.140625" customWidth="1"/>
    <col min="2563" max="2563" width="13.28515625" customWidth="1"/>
    <col min="2564" max="2564" width="9.140625" customWidth="1"/>
    <col min="2565" max="2566" width="9.7109375" customWidth="1"/>
    <col min="2567" max="2567" width="9.140625" customWidth="1"/>
    <col min="2568" max="2570" width="10" customWidth="1"/>
    <col min="2571" max="2571" width="10.42578125" customWidth="1"/>
    <col min="2572" max="2572" width="10.28515625" bestFit="1" customWidth="1"/>
    <col min="2573" max="2573" width="7.5703125" customWidth="1"/>
    <col min="2817" max="2817" width="5.28515625" customWidth="1"/>
    <col min="2818" max="2818" width="26.140625" customWidth="1"/>
    <col min="2819" max="2819" width="13.28515625" customWidth="1"/>
    <col min="2820" max="2820" width="9.140625" customWidth="1"/>
    <col min="2821" max="2822" width="9.7109375" customWidth="1"/>
    <col min="2823" max="2823" width="9.140625" customWidth="1"/>
    <col min="2824" max="2826" width="10" customWidth="1"/>
    <col min="2827" max="2827" width="10.42578125" customWidth="1"/>
    <col min="2828" max="2828" width="10.28515625" bestFit="1" customWidth="1"/>
    <col min="2829" max="2829" width="7.5703125" customWidth="1"/>
    <col min="3073" max="3073" width="5.28515625" customWidth="1"/>
    <col min="3074" max="3074" width="26.140625" customWidth="1"/>
    <col min="3075" max="3075" width="13.28515625" customWidth="1"/>
    <col min="3076" max="3076" width="9.140625" customWidth="1"/>
    <col min="3077" max="3078" width="9.7109375" customWidth="1"/>
    <col min="3079" max="3079" width="9.140625" customWidth="1"/>
    <col min="3080" max="3082" width="10" customWidth="1"/>
    <col min="3083" max="3083" width="10.42578125" customWidth="1"/>
    <col min="3084" max="3084" width="10.28515625" bestFit="1" customWidth="1"/>
    <col min="3085" max="3085" width="7.5703125" customWidth="1"/>
    <col min="3329" max="3329" width="5.28515625" customWidth="1"/>
    <col min="3330" max="3330" width="26.140625" customWidth="1"/>
    <col min="3331" max="3331" width="13.28515625" customWidth="1"/>
    <col min="3332" max="3332" width="9.140625" customWidth="1"/>
    <col min="3333" max="3334" width="9.7109375" customWidth="1"/>
    <col min="3335" max="3335" width="9.140625" customWidth="1"/>
    <col min="3336" max="3338" width="10" customWidth="1"/>
    <col min="3339" max="3339" width="10.42578125" customWidth="1"/>
    <col min="3340" max="3340" width="10.28515625" bestFit="1" customWidth="1"/>
    <col min="3341" max="3341" width="7.5703125" customWidth="1"/>
    <col min="3585" max="3585" width="5.28515625" customWidth="1"/>
    <col min="3586" max="3586" width="26.140625" customWidth="1"/>
    <col min="3587" max="3587" width="13.28515625" customWidth="1"/>
    <col min="3588" max="3588" width="9.140625" customWidth="1"/>
    <col min="3589" max="3590" width="9.7109375" customWidth="1"/>
    <col min="3591" max="3591" width="9.140625" customWidth="1"/>
    <col min="3592" max="3594" width="10" customWidth="1"/>
    <col min="3595" max="3595" width="10.42578125" customWidth="1"/>
    <col min="3596" max="3596" width="10.28515625" bestFit="1" customWidth="1"/>
    <col min="3597" max="3597" width="7.5703125" customWidth="1"/>
    <col min="3841" max="3841" width="5.28515625" customWidth="1"/>
    <col min="3842" max="3842" width="26.140625" customWidth="1"/>
    <col min="3843" max="3843" width="13.28515625" customWidth="1"/>
    <col min="3844" max="3844" width="9.140625" customWidth="1"/>
    <col min="3845" max="3846" width="9.7109375" customWidth="1"/>
    <col min="3847" max="3847" width="9.140625" customWidth="1"/>
    <col min="3848" max="3850" width="10" customWidth="1"/>
    <col min="3851" max="3851" width="10.42578125" customWidth="1"/>
    <col min="3852" max="3852" width="10.28515625" bestFit="1" customWidth="1"/>
    <col min="3853" max="3853" width="7.5703125" customWidth="1"/>
    <col min="4097" max="4097" width="5.28515625" customWidth="1"/>
    <col min="4098" max="4098" width="26.140625" customWidth="1"/>
    <col min="4099" max="4099" width="13.28515625" customWidth="1"/>
    <col min="4100" max="4100" width="9.140625" customWidth="1"/>
    <col min="4101" max="4102" width="9.7109375" customWidth="1"/>
    <col min="4103" max="4103" width="9.140625" customWidth="1"/>
    <col min="4104" max="4106" width="10" customWidth="1"/>
    <col min="4107" max="4107" width="10.42578125" customWidth="1"/>
    <col min="4108" max="4108" width="10.28515625" bestFit="1" customWidth="1"/>
    <col min="4109" max="4109" width="7.5703125" customWidth="1"/>
    <col min="4353" max="4353" width="5.28515625" customWidth="1"/>
    <col min="4354" max="4354" width="26.140625" customWidth="1"/>
    <col min="4355" max="4355" width="13.28515625" customWidth="1"/>
    <col min="4356" max="4356" width="9.140625" customWidth="1"/>
    <col min="4357" max="4358" width="9.7109375" customWidth="1"/>
    <col min="4359" max="4359" width="9.140625" customWidth="1"/>
    <col min="4360" max="4362" width="10" customWidth="1"/>
    <col min="4363" max="4363" width="10.42578125" customWidth="1"/>
    <col min="4364" max="4364" width="10.28515625" bestFit="1" customWidth="1"/>
    <col min="4365" max="4365" width="7.5703125" customWidth="1"/>
    <col min="4609" max="4609" width="5.28515625" customWidth="1"/>
    <col min="4610" max="4610" width="26.140625" customWidth="1"/>
    <col min="4611" max="4611" width="13.28515625" customWidth="1"/>
    <col min="4612" max="4612" width="9.140625" customWidth="1"/>
    <col min="4613" max="4614" width="9.7109375" customWidth="1"/>
    <col min="4615" max="4615" width="9.140625" customWidth="1"/>
    <col min="4616" max="4618" width="10" customWidth="1"/>
    <col min="4619" max="4619" width="10.42578125" customWidth="1"/>
    <col min="4620" max="4620" width="10.28515625" bestFit="1" customWidth="1"/>
    <col min="4621" max="4621" width="7.5703125" customWidth="1"/>
    <col min="4865" max="4865" width="5.28515625" customWidth="1"/>
    <col min="4866" max="4866" width="26.140625" customWidth="1"/>
    <col min="4867" max="4867" width="13.28515625" customWidth="1"/>
    <col min="4868" max="4868" width="9.140625" customWidth="1"/>
    <col min="4869" max="4870" width="9.7109375" customWidth="1"/>
    <col min="4871" max="4871" width="9.140625" customWidth="1"/>
    <col min="4872" max="4874" width="10" customWidth="1"/>
    <col min="4875" max="4875" width="10.42578125" customWidth="1"/>
    <col min="4876" max="4876" width="10.28515625" bestFit="1" customWidth="1"/>
    <col min="4877" max="4877" width="7.5703125" customWidth="1"/>
    <col min="5121" max="5121" width="5.28515625" customWidth="1"/>
    <col min="5122" max="5122" width="26.140625" customWidth="1"/>
    <col min="5123" max="5123" width="13.28515625" customWidth="1"/>
    <col min="5124" max="5124" width="9.140625" customWidth="1"/>
    <col min="5125" max="5126" width="9.7109375" customWidth="1"/>
    <col min="5127" max="5127" width="9.140625" customWidth="1"/>
    <col min="5128" max="5130" width="10" customWidth="1"/>
    <col min="5131" max="5131" width="10.42578125" customWidth="1"/>
    <col min="5132" max="5132" width="10.28515625" bestFit="1" customWidth="1"/>
    <col min="5133" max="5133" width="7.5703125" customWidth="1"/>
    <col min="5377" max="5377" width="5.28515625" customWidth="1"/>
    <col min="5378" max="5378" width="26.140625" customWidth="1"/>
    <col min="5379" max="5379" width="13.28515625" customWidth="1"/>
    <col min="5380" max="5380" width="9.140625" customWidth="1"/>
    <col min="5381" max="5382" width="9.7109375" customWidth="1"/>
    <col min="5383" max="5383" width="9.140625" customWidth="1"/>
    <col min="5384" max="5386" width="10" customWidth="1"/>
    <col min="5387" max="5387" width="10.42578125" customWidth="1"/>
    <col min="5388" max="5388" width="10.28515625" bestFit="1" customWidth="1"/>
    <col min="5389" max="5389" width="7.5703125" customWidth="1"/>
    <col min="5633" max="5633" width="5.28515625" customWidth="1"/>
    <col min="5634" max="5634" width="26.140625" customWidth="1"/>
    <col min="5635" max="5635" width="13.28515625" customWidth="1"/>
    <col min="5636" max="5636" width="9.140625" customWidth="1"/>
    <col min="5637" max="5638" width="9.7109375" customWidth="1"/>
    <col min="5639" max="5639" width="9.140625" customWidth="1"/>
    <col min="5640" max="5642" width="10" customWidth="1"/>
    <col min="5643" max="5643" width="10.42578125" customWidth="1"/>
    <col min="5644" max="5644" width="10.28515625" bestFit="1" customWidth="1"/>
    <col min="5645" max="5645" width="7.5703125" customWidth="1"/>
    <col min="5889" max="5889" width="5.28515625" customWidth="1"/>
    <col min="5890" max="5890" width="26.140625" customWidth="1"/>
    <col min="5891" max="5891" width="13.28515625" customWidth="1"/>
    <col min="5892" max="5892" width="9.140625" customWidth="1"/>
    <col min="5893" max="5894" width="9.7109375" customWidth="1"/>
    <col min="5895" max="5895" width="9.140625" customWidth="1"/>
    <col min="5896" max="5898" width="10" customWidth="1"/>
    <col min="5899" max="5899" width="10.42578125" customWidth="1"/>
    <col min="5900" max="5900" width="10.28515625" bestFit="1" customWidth="1"/>
    <col min="5901" max="5901" width="7.5703125" customWidth="1"/>
    <col min="6145" max="6145" width="5.28515625" customWidth="1"/>
    <col min="6146" max="6146" width="26.140625" customWidth="1"/>
    <col min="6147" max="6147" width="13.28515625" customWidth="1"/>
    <col min="6148" max="6148" width="9.140625" customWidth="1"/>
    <col min="6149" max="6150" width="9.7109375" customWidth="1"/>
    <col min="6151" max="6151" width="9.140625" customWidth="1"/>
    <col min="6152" max="6154" width="10" customWidth="1"/>
    <col min="6155" max="6155" width="10.42578125" customWidth="1"/>
    <col min="6156" max="6156" width="10.28515625" bestFit="1" customWidth="1"/>
    <col min="6157" max="6157" width="7.5703125" customWidth="1"/>
    <col min="6401" max="6401" width="5.28515625" customWidth="1"/>
    <col min="6402" max="6402" width="26.140625" customWidth="1"/>
    <col min="6403" max="6403" width="13.28515625" customWidth="1"/>
    <col min="6404" max="6404" width="9.140625" customWidth="1"/>
    <col min="6405" max="6406" width="9.7109375" customWidth="1"/>
    <col min="6407" max="6407" width="9.140625" customWidth="1"/>
    <col min="6408" max="6410" width="10" customWidth="1"/>
    <col min="6411" max="6411" width="10.42578125" customWidth="1"/>
    <col min="6412" max="6412" width="10.28515625" bestFit="1" customWidth="1"/>
    <col min="6413" max="6413" width="7.5703125" customWidth="1"/>
    <col min="6657" max="6657" width="5.28515625" customWidth="1"/>
    <col min="6658" max="6658" width="26.140625" customWidth="1"/>
    <col min="6659" max="6659" width="13.28515625" customWidth="1"/>
    <col min="6660" max="6660" width="9.140625" customWidth="1"/>
    <col min="6661" max="6662" width="9.7109375" customWidth="1"/>
    <col min="6663" max="6663" width="9.140625" customWidth="1"/>
    <col min="6664" max="6666" width="10" customWidth="1"/>
    <col min="6667" max="6667" width="10.42578125" customWidth="1"/>
    <col min="6668" max="6668" width="10.28515625" bestFit="1" customWidth="1"/>
    <col min="6669" max="6669" width="7.5703125" customWidth="1"/>
    <col min="6913" max="6913" width="5.28515625" customWidth="1"/>
    <col min="6914" max="6914" width="26.140625" customWidth="1"/>
    <col min="6915" max="6915" width="13.28515625" customWidth="1"/>
    <col min="6916" max="6916" width="9.140625" customWidth="1"/>
    <col min="6917" max="6918" width="9.7109375" customWidth="1"/>
    <col min="6919" max="6919" width="9.140625" customWidth="1"/>
    <col min="6920" max="6922" width="10" customWidth="1"/>
    <col min="6923" max="6923" width="10.42578125" customWidth="1"/>
    <col min="6924" max="6924" width="10.28515625" bestFit="1" customWidth="1"/>
    <col min="6925" max="6925" width="7.5703125" customWidth="1"/>
    <col min="7169" max="7169" width="5.28515625" customWidth="1"/>
    <col min="7170" max="7170" width="26.140625" customWidth="1"/>
    <col min="7171" max="7171" width="13.28515625" customWidth="1"/>
    <col min="7172" max="7172" width="9.140625" customWidth="1"/>
    <col min="7173" max="7174" width="9.7109375" customWidth="1"/>
    <col min="7175" max="7175" width="9.140625" customWidth="1"/>
    <col min="7176" max="7178" width="10" customWidth="1"/>
    <col min="7179" max="7179" width="10.42578125" customWidth="1"/>
    <col min="7180" max="7180" width="10.28515625" bestFit="1" customWidth="1"/>
    <col min="7181" max="7181" width="7.5703125" customWidth="1"/>
    <col min="7425" max="7425" width="5.28515625" customWidth="1"/>
    <col min="7426" max="7426" width="26.140625" customWidth="1"/>
    <col min="7427" max="7427" width="13.28515625" customWidth="1"/>
    <col min="7428" max="7428" width="9.140625" customWidth="1"/>
    <col min="7429" max="7430" width="9.7109375" customWidth="1"/>
    <col min="7431" max="7431" width="9.140625" customWidth="1"/>
    <col min="7432" max="7434" width="10" customWidth="1"/>
    <col min="7435" max="7435" width="10.42578125" customWidth="1"/>
    <col min="7436" max="7436" width="10.28515625" bestFit="1" customWidth="1"/>
    <col min="7437" max="7437" width="7.5703125" customWidth="1"/>
    <col min="7681" max="7681" width="5.28515625" customWidth="1"/>
    <col min="7682" max="7682" width="26.140625" customWidth="1"/>
    <col min="7683" max="7683" width="13.28515625" customWidth="1"/>
    <col min="7684" max="7684" width="9.140625" customWidth="1"/>
    <col min="7685" max="7686" width="9.7109375" customWidth="1"/>
    <col min="7687" max="7687" width="9.140625" customWidth="1"/>
    <col min="7688" max="7690" width="10" customWidth="1"/>
    <col min="7691" max="7691" width="10.42578125" customWidth="1"/>
    <col min="7692" max="7692" width="10.28515625" bestFit="1" customWidth="1"/>
    <col min="7693" max="7693" width="7.5703125" customWidth="1"/>
    <col min="7937" max="7937" width="5.28515625" customWidth="1"/>
    <col min="7938" max="7938" width="26.140625" customWidth="1"/>
    <col min="7939" max="7939" width="13.28515625" customWidth="1"/>
    <col min="7940" max="7940" width="9.140625" customWidth="1"/>
    <col min="7941" max="7942" width="9.7109375" customWidth="1"/>
    <col min="7943" max="7943" width="9.140625" customWidth="1"/>
    <col min="7944" max="7946" width="10" customWidth="1"/>
    <col min="7947" max="7947" width="10.42578125" customWidth="1"/>
    <col min="7948" max="7948" width="10.28515625" bestFit="1" customWidth="1"/>
    <col min="7949" max="7949" width="7.5703125" customWidth="1"/>
    <col min="8193" max="8193" width="5.28515625" customWidth="1"/>
    <col min="8194" max="8194" width="26.140625" customWidth="1"/>
    <col min="8195" max="8195" width="13.28515625" customWidth="1"/>
    <col min="8196" max="8196" width="9.140625" customWidth="1"/>
    <col min="8197" max="8198" width="9.7109375" customWidth="1"/>
    <col min="8199" max="8199" width="9.140625" customWidth="1"/>
    <col min="8200" max="8202" width="10" customWidth="1"/>
    <col min="8203" max="8203" width="10.42578125" customWidth="1"/>
    <col min="8204" max="8204" width="10.28515625" bestFit="1" customWidth="1"/>
    <col min="8205" max="8205" width="7.5703125" customWidth="1"/>
    <col min="8449" max="8449" width="5.28515625" customWidth="1"/>
    <col min="8450" max="8450" width="26.140625" customWidth="1"/>
    <col min="8451" max="8451" width="13.28515625" customWidth="1"/>
    <col min="8452" max="8452" width="9.140625" customWidth="1"/>
    <col min="8453" max="8454" width="9.7109375" customWidth="1"/>
    <col min="8455" max="8455" width="9.140625" customWidth="1"/>
    <col min="8456" max="8458" width="10" customWidth="1"/>
    <col min="8459" max="8459" width="10.42578125" customWidth="1"/>
    <col min="8460" max="8460" width="10.28515625" bestFit="1" customWidth="1"/>
    <col min="8461" max="8461" width="7.5703125" customWidth="1"/>
    <col min="8705" max="8705" width="5.28515625" customWidth="1"/>
    <col min="8706" max="8706" width="26.140625" customWidth="1"/>
    <col min="8707" max="8707" width="13.28515625" customWidth="1"/>
    <col min="8708" max="8708" width="9.140625" customWidth="1"/>
    <col min="8709" max="8710" width="9.7109375" customWidth="1"/>
    <col min="8711" max="8711" width="9.140625" customWidth="1"/>
    <col min="8712" max="8714" width="10" customWidth="1"/>
    <col min="8715" max="8715" width="10.42578125" customWidth="1"/>
    <col min="8716" max="8716" width="10.28515625" bestFit="1" customWidth="1"/>
    <col min="8717" max="8717" width="7.5703125" customWidth="1"/>
    <col min="8961" max="8961" width="5.28515625" customWidth="1"/>
    <col min="8962" max="8962" width="26.140625" customWidth="1"/>
    <col min="8963" max="8963" width="13.28515625" customWidth="1"/>
    <col min="8964" max="8964" width="9.140625" customWidth="1"/>
    <col min="8965" max="8966" width="9.7109375" customWidth="1"/>
    <col min="8967" max="8967" width="9.140625" customWidth="1"/>
    <col min="8968" max="8970" width="10" customWidth="1"/>
    <col min="8971" max="8971" width="10.42578125" customWidth="1"/>
    <col min="8972" max="8972" width="10.28515625" bestFit="1" customWidth="1"/>
    <col min="8973" max="8973" width="7.5703125" customWidth="1"/>
    <col min="9217" max="9217" width="5.28515625" customWidth="1"/>
    <col min="9218" max="9218" width="26.140625" customWidth="1"/>
    <col min="9219" max="9219" width="13.28515625" customWidth="1"/>
    <col min="9220" max="9220" width="9.140625" customWidth="1"/>
    <col min="9221" max="9222" width="9.7109375" customWidth="1"/>
    <col min="9223" max="9223" width="9.140625" customWidth="1"/>
    <col min="9224" max="9226" width="10" customWidth="1"/>
    <col min="9227" max="9227" width="10.42578125" customWidth="1"/>
    <col min="9228" max="9228" width="10.28515625" bestFit="1" customWidth="1"/>
    <col min="9229" max="9229" width="7.5703125" customWidth="1"/>
    <col min="9473" max="9473" width="5.28515625" customWidth="1"/>
    <col min="9474" max="9474" width="26.140625" customWidth="1"/>
    <col min="9475" max="9475" width="13.28515625" customWidth="1"/>
    <col min="9476" max="9476" width="9.140625" customWidth="1"/>
    <col min="9477" max="9478" width="9.7109375" customWidth="1"/>
    <col min="9479" max="9479" width="9.140625" customWidth="1"/>
    <col min="9480" max="9482" width="10" customWidth="1"/>
    <col min="9483" max="9483" width="10.42578125" customWidth="1"/>
    <col min="9484" max="9484" width="10.28515625" bestFit="1" customWidth="1"/>
    <col min="9485" max="9485" width="7.5703125" customWidth="1"/>
    <col min="9729" max="9729" width="5.28515625" customWidth="1"/>
    <col min="9730" max="9730" width="26.140625" customWidth="1"/>
    <col min="9731" max="9731" width="13.28515625" customWidth="1"/>
    <col min="9732" max="9732" width="9.140625" customWidth="1"/>
    <col min="9733" max="9734" width="9.7109375" customWidth="1"/>
    <col min="9735" max="9735" width="9.140625" customWidth="1"/>
    <col min="9736" max="9738" width="10" customWidth="1"/>
    <col min="9739" max="9739" width="10.42578125" customWidth="1"/>
    <col min="9740" max="9740" width="10.28515625" bestFit="1" customWidth="1"/>
    <col min="9741" max="9741" width="7.5703125" customWidth="1"/>
    <col min="9985" max="9985" width="5.28515625" customWidth="1"/>
    <col min="9986" max="9986" width="26.140625" customWidth="1"/>
    <col min="9987" max="9987" width="13.28515625" customWidth="1"/>
    <col min="9988" max="9988" width="9.140625" customWidth="1"/>
    <col min="9989" max="9990" width="9.7109375" customWidth="1"/>
    <col min="9991" max="9991" width="9.140625" customWidth="1"/>
    <col min="9992" max="9994" width="10" customWidth="1"/>
    <col min="9995" max="9995" width="10.42578125" customWidth="1"/>
    <col min="9996" max="9996" width="10.28515625" bestFit="1" customWidth="1"/>
    <col min="9997" max="9997" width="7.5703125" customWidth="1"/>
    <col min="10241" max="10241" width="5.28515625" customWidth="1"/>
    <col min="10242" max="10242" width="26.140625" customWidth="1"/>
    <col min="10243" max="10243" width="13.28515625" customWidth="1"/>
    <col min="10244" max="10244" width="9.140625" customWidth="1"/>
    <col min="10245" max="10246" width="9.7109375" customWidth="1"/>
    <col min="10247" max="10247" width="9.140625" customWidth="1"/>
    <col min="10248" max="10250" width="10" customWidth="1"/>
    <col min="10251" max="10251" width="10.42578125" customWidth="1"/>
    <col min="10252" max="10252" width="10.28515625" bestFit="1" customWidth="1"/>
    <col min="10253" max="10253" width="7.5703125" customWidth="1"/>
    <col min="10497" max="10497" width="5.28515625" customWidth="1"/>
    <col min="10498" max="10498" width="26.140625" customWidth="1"/>
    <col min="10499" max="10499" width="13.28515625" customWidth="1"/>
    <col min="10500" max="10500" width="9.140625" customWidth="1"/>
    <col min="10501" max="10502" width="9.7109375" customWidth="1"/>
    <col min="10503" max="10503" width="9.140625" customWidth="1"/>
    <col min="10504" max="10506" width="10" customWidth="1"/>
    <col min="10507" max="10507" width="10.42578125" customWidth="1"/>
    <col min="10508" max="10508" width="10.28515625" bestFit="1" customWidth="1"/>
    <col min="10509" max="10509" width="7.5703125" customWidth="1"/>
    <col min="10753" max="10753" width="5.28515625" customWidth="1"/>
    <col min="10754" max="10754" width="26.140625" customWidth="1"/>
    <col min="10755" max="10755" width="13.28515625" customWidth="1"/>
    <col min="10756" max="10756" width="9.140625" customWidth="1"/>
    <col min="10757" max="10758" width="9.7109375" customWidth="1"/>
    <col min="10759" max="10759" width="9.140625" customWidth="1"/>
    <col min="10760" max="10762" width="10" customWidth="1"/>
    <col min="10763" max="10763" width="10.42578125" customWidth="1"/>
    <col min="10764" max="10764" width="10.28515625" bestFit="1" customWidth="1"/>
    <col min="10765" max="10765" width="7.5703125" customWidth="1"/>
    <col min="11009" max="11009" width="5.28515625" customWidth="1"/>
    <col min="11010" max="11010" width="26.140625" customWidth="1"/>
    <col min="11011" max="11011" width="13.28515625" customWidth="1"/>
    <col min="11012" max="11012" width="9.140625" customWidth="1"/>
    <col min="11013" max="11014" width="9.7109375" customWidth="1"/>
    <col min="11015" max="11015" width="9.140625" customWidth="1"/>
    <col min="11016" max="11018" width="10" customWidth="1"/>
    <col min="11019" max="11019" width="10.42578125" customWidth="1"/>
    <col min="11020" max="11020" width="10.28515625" bestFit="1" customWidth="1"/>
    <col min="11021" max="11021" width="7.5703125" customWidth="1"/>
    <col min="11265" max="11265" width="5.28515625" customWidth="1"/>
    <col min="11266" max="11266" width="26.140625" customWidth="1"/>
    <col min="11267" max="11267" width="13.28515625" customWidth="1"/>
    <col min="11268" max="11268" width="9.140625" customWidth="1"/>
    <col min="11269" max="11270" width="9.7109375" customWidth="1"/>
    <col min="11271" max="11271" width="9.140625" customWidth="1"/>
    <col min="11272" max="11274" width="10" customWidth="1"/>
    <col min="11275" max="11275" width="10.42578125" customWidth="1"/>
    <col min="11276" max="11276" width="10.28515625" bestFit="1" customWidth="1"/>
    <col min="11277" max="11277" width="7.5703125" customWidth="1"/>
    <col min="11521" max="11521" width="5.28515625" customWidth="1"/>
    <col min="11522" max="11522" width="26.140625" customWidth="1"/>
    <col min="11523" max="11523" width="13.28515625" customWidth="1"/>
    <col min="11524" max="11524" width="9.140625" customWidth="1"/>
    <col min="11525" max="11526" width="9.7109375" customWidth="1"/>
    <col min="11527" max="11527" width="9.140625" customWidth="1"/>
    <col min="11528" max="11530" width="10" customWidth="1"/>
    <col min="11531" max="11531" width="10.42578125" customWidth="1"/>
    <col min="11532" max="11532" width="10.28515625" bestFit="1" customWidth="1"/>
    <col min="11533" max="11533" width="7.5703125" customWidth="1"/>
    <col min="11777" max="11777" width="5.28515625" customWidth="1"/>
    <col min="11778" max="11778" width="26.140625" customWidth="1"/>
    <col min="11779" max="11779" width="13.28515625" customWidth="1"/>
    <col min="11780" max="11780" width="9.140625" customWidth="1"/>
    <col min="11781" max="11782" width="9.7109375" customWidth="1"/>
    <col min="11783" max="11783" width="9.140625" customWidth="1"/>
    <col min="11784" max="11786" width="10" customWidth="1"/>
    <col min="11787" max="11787" width="10.42578125" customWidth="1"/>
    <col min="11788" max="11788" width="10.28515625" bestFit="1" customWidth="1"/>
    <col min="11789" max="11789" width="7.5703125" customWidth="1"/>
    <col min="12033" max="12033" width="5.28515625" customWidth="1"/>
    <col min="12034" max="12034" width="26.140625" customWidth="1"/>
    <col min="12035" max="12035" width="13.28515625" customWidth="1"/>
    <col min="12036" max="12036" width="9.140625" customWidth="1"/>
    <col min="12037" max="12038" width="9.7109375" customWidth="1"/>
    <col min="12039" max="12039" width="9.140625" customWidth="1"/>
    <col min="12040" max="12042" width="10" customWidth="1"/>
    <col min="12043" max="12043" width="10.42578125" customWidth="1"/>
    <col min="12044" max="12044" width="10.28515625" bestFit="1" customWidth="1"/>
    <col min="12045" max="12045" width="7.5703125" customWidth="1"/>
    <col min="12289" max="12289" width="5.28515625" customWidth="1"/>
    <col min="12290" max="12290" width="26.140625" customWidth="1"/>
    <col min="12291" max="12291" width="13.28515625" customWidth="1"/>
    <col min="12292" max="12292" width="9.140625" customWidth="1"/>
    <col min="12293" max="12294" width="9.7109375" customWidth="1"/>
    <col min="12295" max="12295" width="9.140625" customWidth="1"/>
    <col min="12296" max="12298" width="10" customWidth="1"/>
    <col min="12299" max="12299" width="10.42578125" customWidth="1"/>
    <col min="12300" max="12300" width="10.28515625" bestFit="1" customWidth="1"/>
    <col min="12301" max="12301" width="7.5703125" customWidth="1"/>
    <col min="12545" max="12545" width="5.28515625" customWidth="1"/>
    <col min="12546" max="12546" width="26.140625" customWidth="1"/>
    <col min="12547" max="12547" width="13.28515625" customWidth="1"/>
    <col min="12548" max="12548" width="9.140625" customWidth="1"/>
    <col min="12549" max="12550" width="9.7109375" customWidth="1"/>
    <col min="12551" max="12551" width="9.140625" customWidth="1"/>
    <col min="12552" max="12554" width="10" customWidth="1"/>
    <col min="12555" max="12555" width="10.42578125" customWidth="1"/>
    <col min="12556" max="12556" width="10.28515625" bestFit="1" customWidth="1"/>
    <col min="12557" max="12557" width="7.5703125" customWidth="1"/>
    <col min="12801" max="12801" width="5.28515625" customWidth="1"/>
    <col min="12802" max="12802" width="26.140625" customWidth="1"/>
    <col min="12803" max="12803" width="13.28515625" customWidth="1"/>
    <col min="12804" max="12804" width="9.140625" customWidth="1"/>
    <col min="12805" max="12806" width="9.7109375" customWidth="1"/>
    <col min="12807" max="12807" width="9.140625" customWidth="1"/>
    <col min="12808" max="12810" width="10" customWidth="1"/>
    <col min="12811" max="12811" width="10.42578125" customWidth="1"/>
    <col min="12812" max="12812" width="10.28515625" bestFit="1" customWidth="1"/>
    <col min="12813" max="12813" width="7.5703125" customWidth="1"/>
    <col min="13057" max="13057" width="5.28515625" customWidth="1"/>
    <col min="13058" max="13058" width="26.140625" customWidth="1"/>
    <col min="13059" max="13059" width="13.28515625" customWidth="1"/>
    <col min="13060" max="13060" width="9.140625" customWidth="1"/>
    <col min="13061" max="13062" width="9.7109375" customWidth="1"/>
    <col min="13063" max="13063" width="9.140625" customWidth="1"/>
    <col min="13064" max="13066" width="10" customWidth="1"/>
    <col min="13067" max="13067" width="10.42578125" customWidth="1"/>
    <col min="13068" max="13068" width="10.28515625" bestFit="1" customWidth="1"/>
    <col min="13069" max="13069" width="7.5703125" customWidth="1"/>
    <col min="13313" max="13313" width="5.28515625" customWidth="1"/>
    <col min="13314" max="13314" width="26.140625" customWidth="1"/>
    <col min="13315" max="13315" width="13.28515625" customWidth="1"/>
    <col min="13316" max="13316" width="9.140625" customWidth="1"/>
    <col min="13317" max="13318" width="9.7109375" customWidth="1"/>
    <col min="13319" max="13319" width="9.140625" customWidth="1"/>
    <col min="13320" max="13322" width="10" customWidth="1"/>
    <col min="13323" max="13323" width="10.42578125" customWidth="1"/>
    <col min="13324" max="13324" width="10.28515625" bestFit="1" customWidth="1"/>
    <col min="13325" max="13325" width="7.5703125" customWidth="1"/>
    <col min="13569" max="13569" width="5.28515625" customWidth="1"/>
    <col min="13570" max="13570" width="26.140625" customWidth="1"/>
    <col min="13571" max="13571" width="13.28515625" customWidth="1"/>
    <col min="13572" max="13572" width="9.140625" customWidth="1"/>
    <col min="13573" max="13574" width="9.7109375" customWidth="1"/>
    <col min="13575" max="13575" width="9.140625" customWidth="1"/>
    <col min="13576" max="13578" width="10" customWidth="1"/>
    <col min="13579" max="13579" width="10.42578125" customWidth="1"/>
    <col min="13580" max="13580" width="10.28515625" bestFit="1" customWidth="1"/>
    <col min="13581" max="13581" width="7.5703125" customWidth="1"/>
    <col min="13825" max="13825" width="5.28515625" customWidth="1"/>
    <col min="13826" max="13826" width="26.140625" customWidth="1"/>
    <col min="13827" max="13827" width="13.28515625" customWidth="1"/>
    <col min="13828" max="13828" width="9.140625" customWidth="1"/>
    <col min="13829" max="13830" width="9.7109375" customWidth="1"/>
    <col min="13831" max="13831" width="9.140625" customWidth="1"/>
    <col min="13832" max="13834" width="10" customWidth="1"/>
    <col min="13835" max="13835" width="10.42578125" customWidth="1"/>
    <col min="13836" max="13836" width="10.28515625" bestFit="1" customWidth="1"/>
    <col min="13837" max="13837" width="7.5703125" customWidth="1"/>
    <col min="14081" max="14081" width="5.28515625" customWidth="1"/>
    <col min="14082" max="14082" width="26.140625" customWidth="1"/>
    <col min="14083" max="14083" width="13.28515625" customWidth="1"/>
    <col min="14084" max="14084" width="9.140625" customWidth="1"/>
    <col min="14085" max="14086" width="9.7109375" customWidth="1"/>
    <col min="14087" max="14087" width="9.140625" customWidth="1"/>
    <col min="14088" max="14090" width="10" customWidth="1"/>
    <col min="14091" max="14091" width="10.42578125" customWidth="1"/>
    <col min="14092" max="14092" width="10.28515625" bestFit="1" customWidth="1"/>
    <col min="14093" max="14093" width="7.5703125" customWidth="1"/>
    <col min="14337" max="14337" width="5.28515625" customWidth="1"/>
    <col min="14338" max="14338" width="26.140625" customWidth="1"/>
    <col min="14339" max="14339" width="13.28515625" customWidth="1"/>
    <col min="14340" max="14340" width="9.140625" customWidth="1"/>
    <col min="14341" max="14342" width="9.7109375" customWidth="1"/>
    <col min="14343" max="14343" width="9.140625" customWidth="1"/>
    <col min="14344" max="14346" width="10" customWidth="1"/>
    <col min="14347" max="14347" width="10.42578125" customWidth="1"/>
    <col min="14348" max="14348" width="10.28515625" bestFit="1" customWidth="1"/>
    <col min="14349" max="14349" width="7.5703125" customWidth="1"/>
    <col min="14593" max="14593" width="5.28515625" customWidth="1"/>
    <col min="14594" max="14594" width="26.140625" customWidth="1"/>
    <col min="14595" max="14595" width="13.28515625" customWidth="1"/>
    <col min="14596" max="14596" width="9.140625" customWidth="1"/>
    <col min="14597" max="14598" width="9.7109375" customWidth="1"/>
    <col min="14599" max="14599" width="9.140625" customWidth="1"/>
    <col min="14600" max="14602" width="10" customWidth="1"/>
    <col min="14603" max="14603" width="10.42578125" customWidth="1"/>
    <col min="14604" max="14604" width="10.28515625" bestFit="1" customWidth="1"/>
    <col min="14605" max="14605" width="7.5703125" customWidth="1"/>
    <col min="14849" max="14849" width="5.28515625" customWidth="1"/>
    <col min="14850" max="14850" width="26.140625" customWidth="1"/>
    <col min="14851" max="14851" width="13.28515625" customWidth="1"/>
    <col min="14852" max="14852" width="9.140625" customWidth="1"/>
    <col min="14853" max="14854" width="9.7109375" customWidth="1"/>
    <col min="14855" max="14855" width="9.140625" customWidth="1"/>
    <col min="14856" max="14858" width="10" customWidth="1"/>
    <col min="14859" max="14859" width="10.42578125" customWidth="1"/>
    <col min="14860" max="14860" width="10.28515625" bestFit="1" customWidth="1"/>
    <col min="14861" max="14861" width="7.5703125" customWidth="1"/>
    <col min="15105" max="15105" width="5.28515625" customWidth="1"/>
    <col min="15106" max="15106" width="26.140625" customWidth="1"/>
    <col min="15107" max="15107" width="13.28515625" customWidth="1"/>
    <col min="15108" max="15108" width="9.140625" customWidth="1"/>
    <col min="15109" max="15110" width="9.7109375" customWidth="1"/>
    <col min="15111" max="15111" width="9.140625" customWidth="1"/>
    <col min="15112" max="15114" width="10" customWidth="1"/>
    <col min="15115" max="15115" width="10.42578125" customWidth="1"/>
    <col min="15116" max="15116" width="10.28515625" bestFit="1" customWidth="1"/>
    <col min="15117" max="15117" width="7.5703125" customWidth="1"/>
    <col min="15361" max="15361" width="5.28515625" customWidth="1"/>
    <col min="15362" max="15362" width="26.140625" customWidth="1"/>
    <col min="15363" max="15363" width="13.28515625" customWidth="1"/>
    <col min="15364" max="15364" width="9.140625" customWidth="1"/>
    <col min="15365" max="15366" width="9.7109375" customWidth="1"/>
    <col min="15367" max="15367" width="9.140625" customWidth="1"/>
    <col min="15368" max="15370" width="10" customWidth="1"/>
    <col min="15371" max="15371" width="10.42578125" customWidth="1"/>
    <col min="15372" max="15372" width="10.28515625" bestFit="1" customWidth="1"/>
    <col min="15373" max="15373" width="7.5703125" customWidth="1"/>
    <col min="15617" max="15617" width="5.28515625" customWidth="1"/>
    <col min="15618" max="15618" width="26.140625" customWidth="1"/>
    <col min="15619" max="15619" width="13.28515625" customWidth="1"/>
    <col min="15620" max="15620" width="9.140625" customWidth="1"/>
    <col min="15621" max="15622" width="9.7109375" customWidth="1"/>
    <col min="15623" max="15623" width="9.140625" customWidth="1"/>
    <col min="15624" max="15626" width="10" customWidth="1"/>
    <col min="15627" max="15627" width="10.42578125" customWidth="1"/>
    <col min="15628" max="15628" width="10.28515625" bestFit="1" customWidth="1"/>
    <col min="15629" max="15629" width="7.5703125" customWidth="1"/>
    <col min="15873" max="15873" width="5.28515625" customWidth="1"/>
    <col min="15874" max="15874" width="26.140625" customWidth="1"/>
    <col min="15875" max="15875" width="13.28515625" customWidth="1"/>
    <col min="15876" max="15876" width="9.140625" customWidth="1"/>
    <col min="15877" max="15878" width="9.7109375" customWidth="1"/>
    <col min="15879" max="15879" width="9.140625" customWidth="1"/>
    <col min="15880" max="15882" width="10" customWidth="1"/>
    <col min="15883" max="15883" width="10.42578125" customWidth="1"/>
    <col min="15884" max="15884" width="10.28515625" bestFit="1" customWidth="1"/>
    <col min="15885" max="15885" width="7.5703125" customWidth="1"/>
    <col min="16129" max="16129" width="5.28515625" customWidth="1"/>
    <col min="16130" max="16130" width="26.140625" customWidth="1"/>
    <col min="16131" max="16131" width="13.28515625" customWidth="1"/>
    <col min="16132" max="16132" width="9.140625" customWidth="1"/>
    <col min="16133" max="16134" width="9.7109375" customWidth="1"/>
    <col min="16135" max="16135" width="9.140625" customWidth="1"/>
    <col min="16136" max="16138" width="10" customWidth="1"/>
    <col min="16139" max="16139" width="10.42578125" customWidth="1"/>
    <col min="16140" max="16140" width="10.28515625" bestFit="1" customWidth="1"/>
    <col min="16141" max="16141" width="7.5703125" customWidth="1"/>
  </cols>
  <sheetData>
    <row r="1" spans="1:13" ht="46.5" customHeight="1" x14ac:dyDescent="0.25">
      <c r="A1" s="387" t="s">
        <v>686</v>
      </c>
      <c r="B1" s="387"/>
      <c r="C1" s="387"/>
      <c r="D1" s="387"/>
      <c r="E1" s="387"/>
      <c r="F1" s="18"/>
      <c r="G1" s="18"/>
      <c r="H1" s="18"/>
      <c r="I1" s="18"/>
      <c r="J1" s="18"/>
      <c r="K1" s="5"/>
      <c r="L1" s="5"/>
      <c r="M1" s="5"/>
    </row>
    <row r="2" spans="1:13" ht="7.5" customHeight="1" x14ac:dyDescent="0.3">
      <c r="A2" s="200"/>
      <c r="B2" s="200"/>
      <c r="C2" s="18"/>
      <c r="D2" s="5"/>
      <c r="E2" s="18"/>
      <c r="F2" s="18"/>
      <c r="G2" s="18"/>
      <c r="H2" s="18"/>
      <c r="I2" s="18"/>
      <c r="J2" s="18"/>
      <c r="K2" s="5"/>
      <c r="L2" s="5"/>
      <c r="M2" s="5"/>
    </row>
    <row r="3" spans="1:13" ht="21.75" customHeight="1" x14ac:dyDescent="0.3">
      <c r="A3" s="388" t="s">
        <v>405</v>
      </c>
      <c r="B3" s="388"/>
      <c r="C3" s="388"/>
      <c r="D3" s="388"/>
      <c r="E3" s="388"/>
      <c r="F3" s="388"/>
      <c r="G3" s="388"/>
      <c r="H3" s="388"/>
      <c r="I3" s="388"/>
      <c r="J3" s="388"/>
      <c r="K3" s="388"/>
      <c r="L3" s="388"/>
      <c r="M3" s="388"/>
    </row>
    <row r="4" spans="1:13" ht="7.5" customHeight="1" x14ac:dyDescent="0.35">
      <c r="A4" s="389"/>
      <c r="B4" s="389"/>
      <c r="C4" s="389"/>
      <c r="D4" s="389"/>
      <c r="E4" s="389"/>
      <c r="F4" s="389"/>
      <c r="G4" s="389"/>
      <c r="H4" s="389"/>
      <c r="I4" s="389"/>
      <c r="J4" s="389"/>
      <c r="K4" s="389"/>
      <c r="L4" s="389"/>
      <c r="M4" s="389"/>
    </row>
    <row r="5" spans="1:13" s="1" customFormat="1" ht="21.75" customHeight="1" x14ac:dyDescent="0.25">
      <c r="A5" s="390" t="s">
        <v>0</v>
      </c>
      <c r="B5" s="390" t="s">
        <v>1</v>
      </c>
      <c r="C5" s="396" t="s">
        <v>17</v>
      </c>
      <c r="D5" s="380" t="s">
        <v>2</v>
      </c>
      <c r="E5" s="381"/>
      <c r="F5" s="381"/>
      <c r="G5" s="381"/>
      <c r="H5" s="381"/>
      <c r="I5" s="381"/>
      <c r="J5" s="381"/>
      <c r="K5" s="399"/>
      <c r="L5" s="400" t="s">
        <v>3</v>
      </c>
      <c r="M5" s="393" t="s">
        <v>4</v>
      </c>
    </row>
    <row r="6" spans="1:13" s="1" customFormat="1" ht="36.75" customHeight="1" x14ac:dyDescent="0.25">
      <c r="A6" s="391"/>
      <c r="B6" s="391"/>
      <c r="C6" s="397"/>
      <c r="D6" s="379" t="s">
        <v>293</v>
      </c>
      <c r="E6" s="379"/>
      <c r="F6" s="379"/>
      <c r="G6" s="379"/>
      <c r="H6" s="380" t="s">
        <v>294</v>
      </c>
      <c r="I6" s="381"/>
      <c r="J6" s="381"/>
      <c r="K6" s="403" t="s">
        <v>295</v>
      </c>
      <c r="L6" s="401"/>
      <c r="M6" s="394"/>
    </row>
    <row r="7" spans="1:13" s="1" customFormat="1" ht="51.95" customHeight="1" x14ac:dyDescent="0.25">
      <c r="A7" s="392"/>
      <c r="B7" s="392"/>
      <c r="C7" s="398"/>
      <c r="D7" s="209" t="s">
        <v>296</v>
      </c>
      <c r="E7" s="12" t="s">
        <v>308</v>
      </c>
      <c r="F7" s="201" t="s">
        <v>406</v>
      </c>
      <c r="G7" s="209" t="s">
        <v>297</v>
      </c>
      <c r="H7" s="209" t="s">
        <v>84</v>
      </c>
      <c r="I7" s="199" t="s">
        <v>85</v>
      </c>
      <c r="J7" s="199" t="s">
        <v>86</v>
      </c>
      <c r="K7" s="403"/>
      <c r="L7" s="402"/>
      <c r="M7" s="395"/>
    </row>
    <row r="8" spans="1:13" s="45" customFormat="1" ht="15.95" customHeight="1" x14ac:dyDescent="0.25">
      <c r="A8" s="21" t="s">
        <v>19</v>
      </c>
      <c r="B8" s="89" t="s">
        <v>132</v>
      </c>
      <c r="C8" s="9">
        <v>0.7</v>
      </c>
      <c r="D8" s="14">
        <v>0.02</v>
      </c>
      <c r="E8" s="14">
        <v>0.02</v>
      </c>
      <c r="F8" s="14"/>
      <c r="G8" s="14">
        <v>0.01</v>
      </c>
      <c r="H8" s="14">
        <v>0.03</v>
      </c>
      <c r="I8" s="14">
        <v>0.03</v>
      </c>
      <c r="J8" s="14">
        <v>0.02</v>
      </c>
      <c r="K8" s="14">
        <f t="shared" ref="K8:K14" si="0">SUM(D8:J8)</f>
        <v>0.13</v>
      </c>
      <c r="L8" s="15">
        <f t="shared" ref="L8:L14" si="1">C8+K8</f>
        <v>0.83</v>
      </c>
      <c r="M8" s="4">
        <f>IF(L8&gt;=90%,50,IF(AND(80%&lt;=L8,L8&lt;90%),45,IF(AND(70%&lt;=L8,L8&lt;80%),40,IF(AND(60%&lt;=L8,L8&lt;70%),30,IF(AND(50%&lt;=L8,L8&lt;60%),25,IF(L8&lt;50%,0,""))))))</f>
        <v>45</v>
      </c>
    </row>
    <row r="9" spans="1:13" s="45" customFormat="1" ht="15.95" customHeight="1" x14ac:dyDescent="0.25">
      <c r="A9" s="21" t="s">
        <v>20</v>
      </c>
      <c r="B9" s="22" t="s">
        <v>133</v>
      </c>
      <c r="C9" s="9">
        <v>0.7</v>
      </c>
      <c r="D9" s="14">
        <v>0.02</v>
      </c>
      <c r="E9" s="14"/>
      <c r="F9" s="14"/>
      <c r="G9" s="14">
        <v>0.01</v>
      </c>
      <c r="H9" s="14">
        <v>0.03</v>
      </c>
      <c r="I9" s="14">
        <v>0.03</v>
      </c>
      <c r="J9" s="14">
        <v>0.02</v>
      </c>
      <c r="K9" s="14">
        <f t="shared" si="0"/>
        <v>0.11</v>
      </c>
      <c r="L9" s="15">
        <f t="shared" si="1"/>
        <v>0.80999999999999994</v>
      </c>
      <c r="M9" s="4">
        <f t="shared" ref="M9:M14" si="2">IF(L9&gt;=90%,50,IF(AND(80%&lt;=L9,L9&lt;90%),45,IF(AND(70%&lt;=L9,L9&lt;80%),40,IF(AND(60%&lt;=L9,L9&lt;70%),30,IF(AND(50%&lt;=L9,L9&lt;60%),25,IF(L9&lt;50%,0,""))))))</f>
        <v>45</v>
      </c>
    </row>
    <row r="10" spans="1:13" s="45" customFormat="1" ht="15.95" customHeight="1" x14ac:dyDescent="0.25">
      <c r="A10" s="21" t="s">
        <v>21</v>
      </c>
      <c r="B10" s="90" t="s">
        <v>135</v>
      </c>
      <c r="C10" s="9">
        <v>0.7</v>
      </c>
      <c r="D10" s="14">
        <v>0.02</v>
      </c>
      <c r="E10" s="14"/>
      <c r="F10" s="14"/>
      <c r="G10" s="14">
        <v>0.01</v>
      </c>
      <c r="H10" s="14">
        <v>0.03</v>
      </c>
      <c r="I10" s="14">
        <v>0.03</v>
      </c>
      <c r="J10" s="14">
        <v>0.02</v>
      </c>
      <c r="K10" s="14">
        <f t="shared" si="0"/>
        <v>0.11</v>
      </c>
      <c r="L10" s="15">
        <f t="shared" si="1"/>
        <v>0.80999999999999994</v>
      </c>
      <c r="M10" s="4">
        <f t="shared" si="2"/>
        <v>45</v>
      </c>
    </row>
    <row r="11" spans="1:13" s="45" customFormat="1" ht="15.95" customHeight="1" x14ac:dyDescent="0.25">
      <c r="A11" s="21" t="s">
        <v>22</v>
      </c>
      <c r="B11" s="23" t="s">
        <v>134</v>
      </c>
      <c r="C11" s="9">
        <v>0.7</v>
      </c>
      <c r="D11" s="14"/>
      <c r="E11" s="14"/>
      <c r="F11" s="14"/>
      <c r="G11" s="14">
        <v>0.01</v>
      </c>
      <c r="H11" s="14"/>
      <c r="I11" s="14"/>
      <c r="J11" s="14"/>
      <c r="K11" s="14">
        <f t="shared" si="0"/>
        <v>0.01</v>
      </c>
      <c r="L11" s="15">
        <f t="shared" si="1"/>
        <v>0.71</v>
      </c>
      <c r="M11" s="4">
        <f t="shared" si="2"/>
        <v>40</v>
      </c>
    </row>
    <row r="12" spans="1:13" s="45" customFormat="1" ht="15.95" customHeight="1" x14ac:dyDescent="0.25">
      <c r="A12" s="21" t="s">
        <v>23</v>
      </c>
      <c r="B12" s="91" t="s">
        <v>136</v>
      </c>
      <c r="C12" s="9">
        <v>0.7</v>
      </c>
      <c r="D12" s="14">
        <v>0.02</v>
      </c>
      <c r="E12" s="14">
        <v>0.01</v>
      </c>
      <c r="F12" s="14"/>
      <c r="G12" s="14">
        <v>0.01</v>
      </c>
      <c r="H12" s="14">
        <v>0.03</v>
      </c>
      <c r="I12" s="14">
        <v>0.03</v>
      </c>
      <c r="J12" s="14">
        <v>0.02</v>
      </c>
      <c r="K12" s="14">
        <f t="shared" si="0"/>
        <v>0.12000000000000001</v>
      </c>
      <c r="L12" s="15">
        <f t="shared" si="1"/>
        <v>0.82</v>
      </c>
      <c r="M12" s="4">
        <f t="shared" si="2"/>
        <v>45</v>
      </c>
    </row>
    <row r="13" spans="1:13" s="45" customFormat="1" ht="15.95" customHeight="1" x14ac:dyDescent="0.25">
      <c r="A13" s="21" t="s">
        <v>24</v>
      </c>
      <c r="B13" s="92" t="s">
        <v>138</v>
      </c>
      <c r="C13" s="9">
        <v>0.7</v>
      </c>
      <c r="D13" s="14">
        <v>0.02</v>
      </c>
      <c r="E13" s="14"/>
      <c r="F13" s="14"/>
      <c r="G13" s="14">
        <v>0.01</v>
      </c>
      <c r="H13" s="14">
        <v>0.03</v>
      </c>
      <c r="I13" s="14">
        <v>0.03</v>
      </c>
      <c r="J13" s="14"/>
      <c r="K13" s="14">
        <f t="shared" si="0"/>
        <v>0.09</v>
      </c>
      <c r="L13" s="15">
        <f t="shared" si="1"/>
        <v>0.78999999999999992</v>
      </c>
      <c r="M13" s="4">
        <f t="shared" si="2"/>
        <v>40</v>
      </c>
    </row>
    <row r="14" spans="1:13" s="45" customFormat="1" ht="15.95" customHeight="1" x14ac:dyDescent="0.25">
      <c r="A14" s="21" t="s">
        <v>25</v>
      </c>
      <c r="B14" s="92" t="s">
        <v>137</v>
      </c>
      <c r="C14" s="9">
        <v>0.7</v>
      </c>
      <c r="D14" s="14">
        <v>0.02</v>
      </c>
      <c r="E14" s="14"/>
      <c r="F14" s="14"/>
      <c r="G14" s="14">
        <v>0.01</v>
      </c>
      <c r="H14" s="14">
        <v>0.03</v>
      </c>
      <c r="I14" s="14">
        <v>0.03</v>
      </c>
      <c r="J14" s="14"/>
      <c r="K14" s="14">
        <f t="shared" si="0"/>
        <v>0.09</v>
      </c>
      <c r="L14" s="15">
        <f t="shared" si="1"/>
        <v>0.78999999999999992</v>
      </c>
      <c r="M14" s="4">
        <f t="shared" si="2"/>
        <v>40</v>
      </c>
    </row>
    <row r="15" spans="1:13" ht="30" customHeight="1" x14ac:dyDescent="0.25">
      <c r="A15" s="382" t="s">
        <v>299</v>
      </c>
      <c r="B15" s="382"/>
      <c r="C15" s="382"/>
      <c r="D15" s="382"/>
      <c r="E15" s="382"/>
      <c r="F15" s="382"/>
      <c r="G15" s="382"/>
      <c r="H15" s="382"/>
      <c r="I15" s="382"/>
      <c r="J15" s="382"/>
      <c r="K15" s="382"/>
      <c r="L15" s="382"/>
      <c r="M15" s="382"/>
    </row>
    <row r="17" spans="1:13" ht="18.75" x14ac:dyDescent="0.3">
      <c r="A17" s="383" t="s">
        <v>5</v>
      </c>
      <c r="B17" s="383"/>
      <c r="C17" s="383"/>
      <c r="D17" s="383"/>
      <c r="E17" s="383"/>
      <c r="F17" s="383"/>
      <c r="G17" s="383"/>
      <c r="H17" s="383"/>
      <c r="I17" s="383"/>
      <c r="J17" s="383"/>
      <c r="K17" s="383"/>
      <c r="L17" s="383"/>
      <c r="M17" s="383"/>
    </row>
    <row r="19" spans="1:13" ht="85.5" customHeight="1" x14ac:dyDescent="0.25">
      <c r="A19" s="190" t="s">
        <v>6</v>
      </c>
      <c r="B19" s="384" t="s">
        <v>7</v>
      </c>
      <c r="C19" s="384"/>
      <c r="D19" s="384"/>
      <c r="E19" s="191" t="s">
        <v>8</v>
      </c>
      <c r="F19" s="191" t="s">
        <v>9</v>
      </c>
      <c r="G19" s="191" t="s">
        <v>10</v>
      </c>
      <c r="H19" s="191" t="s">
        <v>12</v>
      </c>
      <c r="I19" s="197" t="s">
        <v>257</v>
      </c>
      <c r="J19" s="197"/>
      <c r="K19" s="385"/>
      <c r="L19" s="385"/>
      <c r="M19" s="385"/>
    </row>
    <row r="20" spans="1:13" ht="71.25" customHeight="1" x14ac:dyDescent="0.25">
      <c r="A20" s="6">
        <v>1</v>
      </c>
      <c r="B20" s="537" t="s">
        <v>407</v>
      </c>
      <c r="C20" s="537"/>
      <c r="D20" s="537"/>
      <c r="E20" s="87"/>
      <c r="F20" s="87"/>
      <c r="G20" s="20">
        <v>6</v>
      </c>
      <c r="H20" s="20"/>
      <c r="I20" s="98">
        <v>0.02</v>
      </c>
      <c r="J20" s="257"/>
      <c r="K20" s="376"/>
      <c r="L20" s="376"/>
      <c r="M20" s="376"/>
    </row>
    <row r="21" spans="1:13" ht="44.25" customHeight="1" x14ac:dyDescent="0.25">
      <c r="A21" s="6">
        <v>2</v>
      </c>
      <c r="B21" s="537" t="s">
        <v>408</v>
      </c>
      <c r="C21" s="537"/>
      <c r="D21" s="537"/>
      <c r="E21" s="41"/>
      <c r="F21" s="25"/>
      <c r="G21" s="20">
        <v>2</v>
      </c>
      <c r="H21" s="20"/>
      <c r="I21" s="98">
        <v>0.02</v>
      </c>
      <c r="J21" s="257"/>
      <c r="K21" s="376"/>
      <c r="L21" s="376"/>
      <c r="M21" s="376"/>
    </row>
    <row r="22" spans="1:13" ht="51" customHeight="1" x14ac:dyDescent="0.25">
      <c r="A22" s="6">
        <v>3</v>
      </c>
      <c r="B22" s="537" t="s">
        <v>409</v>
      </c>
      <c r="C22" s="537"/>
      <c r="D22" s="537"/>
      <c r="E22" s="41"/>
      <c r="F22" s="19"/>
      <c r="G22" s="20">
        <v>0</v>
      </c>
      <c r="H22" s="20"/>
      <c r="I22" s="98">
        <v>0.04</v>
      </c>
      <c r="J22" s="257"/>
      <c r="K22" s="386"/>
      <c r="L22" s="386"/>
      <c r="M22" s="386"/>
    </row>
    <row r="23" spans="1:13" ht="36" customHeight="1" x14ac:dyDescent="0.25">
      <c r="A23" s="6">
        <v>4</v>
      </c>
      <c r="B23" s="576" t="s">
        <v>410</v>
      </c>
      <c r="C23" s="537"/>
      <c r="D23" s="537"/>
      <c r="E23" s="41"/>
      <c r="F23" s="19"/>
      <c r="G23" s="20">
        <v>7</v>
      </c>
      <c r="H23" s="20"/>
      <c r="I23" s="98">
        <v>0.01</v>
      </c>
      <c r="J23" s="257"/>
      <c r="K23" s="376"/>
      <c r="L23" s="376"/>
      <c r="M23" s="376"/>
    </row>
    <row r="24" spans="1:13" ht="35.25" customHeight="1" x14ac:dyDescent="0.25">
      <c r="A24" s="6">
        <v>5</v>
      </c>
      <c r="B24" s="410" t="s">
        <v>687</v>
      </c>
      <c r="C24" s="544"/>
      <c r="D24" s="545"/>
      <c r="E24" s="581" t="s">
        <v>688</v>
      </c>
      <c r="F24" s="582"/>
      <c r="G24" s="309">
        <v>6</v>
      </c>
      <c r="H24" s="309"/>
      <c r="I24" s="98">
        <v>0.03</v>
      </c>
      <c r="J24" s="309"/>
      <c r="K24" s="583"/>
      <c r="L24" s="583"/>
      <c r="M24" s="584"/>
    </row>
    <row r="25" spans="1:13" ht="35.25" customHeight="1" x14ac:dyDescent="0.25">
      <c r="A25" s="6">
        <v>6</v>
      </c>
      <c r="B25" s="410" t="s">
        <v>689</v>
      </c>
      <c r="C25" s="544"/>
      <c r="D25" s="545"/>
      <c r="E25" s="581" t="s">
        <v>688</v>
      </c>
      <c r="F25" s="582"/>
      <c r="G25" s="309">
        <v>6</v>
      </c>
      <c r="H25" s="309"/>
      <c r="I25" s="98">
        <v>0.03</v>
      </c>
      <c r="J25" s="309"/>
      <c r="K25" s="583"/>
      <c r="L25" s="583"/>
      <c r="M25" s="584"/>
    </row>
    <row r="26" spans="1:13" ht="32.25" customHeight="1" x14ac:dyDescent="0.25">
      <c r="A26" s="310">
        <v>7</v>
      </c>
      <c r="B26" s="410" t="s">
        <v>690</v>
      </c>
      <c r="C26" s="544"/>
      <c r="D26" s="545"/>
      <c r="E26" s="581" t="s">
        <v>691</v>
      </c>
      <c r="F26" s="582"/>
      <c r="G26" s="309">
        <v>4</v>
      </c>
      <c r="H26" s="309"/>
      <c r="I26" s="98">
        <v>0.02</v>
      </c>
      <c r="J26" s="309"/>
      <c r="K26" s="583"/>
      <c r="L26" s="583"/>
      <c r="M26" s="584"/>
    </row>
    <row r="27" spans="1:13" ht="15.75" x14ac:dyDescent="0.25">
      <c r="F27" s="377" t="s">
        <v>692</v>
      </c>
      <c r="G27" s="377"/>
      <c r="H27" s="377"/>
      <c r="I27" s="377"/>
      <c r="J27" s="377"/>
      <c r="K27" s="377"/>
      <c r="L27" s="377"/>
      <c r="M27" s="377"/>
    </row>
    <row r="28" spans="1:13" ht="15.75" x14ac:dyDescent="0.25">
      <c r="F28" s="378" t="s">
        <v>16</v>
      </c>
      <c r="G28" s="378"/>
      <c r="H28" s="378"/>
      <c r="I28" s="378"/>
      <c r="J28" s="378"/>
      <c r="K28" s="378"/>
      <c r="L28" s="378"/>
      <c r="M28" s="378"/>
    </row>
  </sheetData>
  <mergeCells count="35">
    <mergeCell ref="F28:M28"/>
    <mergeCell ref="A17:M17"/>
    <mergeCell ref="B19:D19"/>
    <mergeCell ref="K19:M19"/>
    <mergeCell ref="B20:D20"/>
    <mergeCell ref="K20:M20"/>
    <mergeCell ref="K24:M24"/>
    <mergeCell ref="B25:D25"/>
    <mergeCell ref="K25:M25"/>
    <mergeCell ref="B26:D26"/>
    <mergeCell ref="K26:M26"/>
    <mergeCell ref="B24:D24"/>
    <mergeCell ref="E24:F24"/>
    <mergeCell ref="E25:F25"/>
    <mergeCell ref="A1:E1"/>
    <mergeCell ref="A3:M3"/>
    <mergeCell ref="A4:M4"/>
    <mergeCell ref="A5:A7"/>
    <mergeCell ref="B5:B7"/>
    <mergeCell ref="C5:C7"/>
    <mergeCell ref="D5:K5"/>
    <mergeCell ref="L5:L7"/>
    <mergeCell ref="M5:M7"/>
    <mergeCell ref="K6:K7"/>
    <mergeCell ref="D6:G6"/>
    <mergeCell ref="H6:J6"/>
    <mergeCell ref="E26:F26"/>
    <mergeCell ref="F27:M27"/>
    <mergeCell ref="A15:M15"/>
    <mergeCell ref="K21:M21"/>
    <mergeCell ref="B22:D22"/>
    <mergeCell ref="K22:M22"/>
    <mergeCell ref="B23:D23"/>
    <mergeCell ref="K23:M23"/>
    <mergeCell ref="B21:D21"/>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
  <sheetViews>
    <sheetView topLeftCell="A16" workbookViewId="0">
      <selection activeCell="C22" sqref="C22"/>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73" customWidth="1"/>
    <col min="6" max="6" width="9.7109375" style="273" customWidth="1"/>
    <col min="7" max="7" width="15.140625" style="273" customWidth="1"/>
    <col min="8" max="8" width="10.140625" style="273" customWidth="1"/>
    <col min="9" max="11" width="10" style="273"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3" width="15.140625" customWidth="1"/>
    <col min="264" max="264" width="10.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19" width="15.140625" customWidth="1"/>
    <col min="520" max="520" width="10.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5" width="15.140625" customWidth="1"/>
    <col min="776" max="776" width="10.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1" width="15.140625" customWidth="1"/>
    <col min="1032" max="1032" width="10.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7" width="15.140625" customWidth="1"/>
    <col min="1288" max="1288" width="10.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3" width="15.140625" customWidth="1"/>
    <col min="1544" max="1544" width="10.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799" width="15.140625" customWidth="1"/>
    <col min="1800" max="1800" width="10.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5" width="15.140625" customWidth="1"/>
    <col min="2056" max="2056" width="10.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1" width="15.140625" customWidth="1"/>
    <col min="2312" max="2312" width="10.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7" width="15.140625" customWidth="1"/>
    <col min="2568" max="2568" width="10.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3" width="15.140625" customWidth="1"/>
    <col min="2824" max="2824" width="10.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79" width="15.140625" customWidth="1"/>
    <col min="3080" max="3080" width="10.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5" width="15.140625" customWidth="1"/>
    <col min="3336" max="3336" width="10.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1" width="15.140625" customWidth="1"/>
    <col min="3592" max="3592" width="10.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7" width="15.140625" customWidth="1"/>
    <col min="3848" max="3848" width="10.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3" width="15.140625" customWidth="1"/>
    <col min="4104" max="4104" width="10.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59" width="15.140625" customWidth="1"/>
    <col min="4360" max="4360" width="10.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5" width="15.140625" customWidth="1"/>
    <col min="4616" max="4616" width="10.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1" width="15.140625" customWidth="1"/>
    <col min="4872" max="4872" width="10.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7" width="15.140625" customWidth="1"/>
    <col min="5128" max="5128" width="10.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3" width="15.140625" customWidth="1"/>
    <col min="5384" max="5384" width="10.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39" width="15.140625" customWidth="1"/>
    <col min="5640" max="5640" width="10.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5" width="15.140625" customWidth="1"/>
    <col min="5896" max="5896" width="10.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1" width="15.140625" customWidth="1"/>
    <col min="6152" max="6152" width="10.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7" width="15.140625" customWidth="1"/>
    <col min="6408" max="6408" width="10.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3" width="15.140625" customWidth="1"/>
    <col min="6664" max="6664" width="10.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19" width="15.140625" customWidth="1"/>
    <col min="6920" max="6920" width="10.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5" width="15.140625" customWidth="1"/>
    <col min="7176" max="7176" width="10.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1" width="15.140625" customWidth="1"/>
    <col min="7432" max="7432" width="10.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7" width="15.140625" customWidth="1"/>
    <col min="7688" max="7688" width="10.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3" width="15.140625" customWidth="1"/>
    <col min="7944" max="7944" width="10.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199" width="15.140625" customWidth="1"/>
    <col min="8200" max="8200" width="10.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5" width="15.140625" customWidth="1"/>
    <col min="8456" max="8456" width="10.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1" width="15.140625" customWidth="1"/>
    <col min="8712" max="8712" width="10.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7" width="15.140625" customWidth="1"/>
    <col min="8968" max="8968" width="10.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3" width="15.140625" customWidth="1"/>
    <col min="9224" max="9224" width="10.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79" width="15.140625" customWidth="1"/>
    <col min="9480" max="9480" width="10.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5" width="15.140625" customWidth="1"/>
    <col min="9736" max="9736" width="10.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1" width="15.140625" customWidth="1"/>
    <col min="9992" max="9992" width="10.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7" width="15.140625" customWidth="1"/>
    <col min="10248" max="10248" width="10.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3" width="15.140625" customWidth="1"/>
    <col min="10504" max="10504" width="10.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59" width="15.140625" customWidth="1"/>
    <col min="10760" max="10760" width="10.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5" width="15.140625" customWidth="1"/>
    <col min="11016" max="11016" width="10.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1" width="15.140625" customWidth="1"/>
    <col min="11272" max="11272" width="10.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7" width="15.140625" customWidth="1"/>
    <col min="11528" max="11528" width="10.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3" width="15.140625" customWidth="1"/>
    <col min="11784" max="11784" width="10.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39" width="15.140625" customWidth="1"/>
    <col min="12040" max="12040" width="10.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5" width="15.140625" customWidth="1"/>
    <col min="12296" max="12296" width="10.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1" width="15.140625" customWidth="1"/>
    <col min="12552" max="12552" width="10.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7" width="15.140625" customWidth="1"/>
    <col min="12808" max="12808" width="10.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3" width="15.140625" customWidth="1"/>
    <col min="13064" max="13064" width="10.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19" width="15.140625" customWidth="1"/>
    <col min="13320" max="13320" width="10.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5" width="15.140625" customWidth="1"/>
    <col min="13576" max="13576" width="10.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1" width="15.140625" customWidth="1"/>
    <col min="13832" max="13832" width="10.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7" width="15.140625" customWidth="1"/>
    <col min="14088" max="14088" width="10.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3" width="15.140625" customWidth="1"/>
    <col min="14344" max="14344" width="10.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599" width="15.140625" customWidth="1"/>
    <col min="14600" max="14600" width="10.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5" width="15.140625" customWidth="1"/>
    <col min="14856" max="14856" width="10.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1" width="15.140625" customWidth="1"/>
    <col min="15112" max="15112" width="10.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7" width="15.140625" customWidth="1"/>
    <col min="15368" max="15368" width="10.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3" width="15.140625" customWidth="1"/>
    <col min="15624" max="15624" width="10.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79" width="15.140625" customWidth="1"/>
    <col min="15880" max="15880" width="10.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5" width="15.140625" customWidth="1"/>
    <col min="16136" max="16136" width="10.140625" customWidth="1"/>
    <col min="16137" max="16139" width="10" customWidth="1"/>
    <col min="16140" max="16140" width="10.42578125" customWidth="1"/>
    <col min="16141" max="16141" width="10.28515625" bestFit="1" customWidth="1"/>
    <col min="16142" max="16142" width="7.5703125" customWidth="1"/>
  </cols>
  <sheetData>
    <row r="1" spans="1:14" ht="66" customHeight="1" x14ac:dyDescent="0.25">
      <c r="A1" s="387" t="s">
        <v>889</v>
      </c>
      <c r="B1" s="387"/>
      <c r="C1" s="387"/>
      <c r="D1" s="387"/>
      <c r="E1" s="387"/>
      <c r="F1" s="18"/>
      <c r="G1" s="18"/>
      <c r="H1" s="18"/>
      <c r="I1" s="18"/>
      <c r="J1" s="18"/>
      <c r="K1" s="18"/>
      <c r="L1" s="5"/>
      <c r="M1" s="5"/>
      <c r="N1" s="5"/>
    </row>
    <row r="2" spans="1:14" ht="7.5" customHeight="1" x14ac:dyDescent="0.25">
      <c r="A2" s="276"/>
      <c r="B2" s="276"/>
      <c r="C2" s="18"/>
      <c r="D2" s="5"/>
      <c r="E2" s="18"/>
      <c r="F2" s="18"/>
      <c r="G2" s="18"/>
      <c r="H2" s="18"/>
      <c r="I2" s="18"/>
      <c r="J2" s="18"/>
      <c r="K2" s="18"/>
      <c r="L2" s="5"/>
      <c r="M2" s="5"/>
      <c r="N2" s="5"/>
    </row>
    <row r="3" spans="1:14" ht="21.75" customHeight="1" x14ac:dyDescent="0.3">
      <c r="A3" s="388" t="s">
        <v>405</v>
      </c>
      <c r="B3" s="388"/>
      <c r="C3" s="388"/>
      <c r="D3" s="388"/>
      <c r="E3" s="388"/>
      <c r="F3" s="388"/>
      <c r="G3" s="388"/>
      <c r="H3" s="388"/>
      <c r="I3" s="388"/>
      <c r="J3" s="388"/>
      <c r="K3" s="388"/>
      <c r="L3" s="388"/>
      <c r="M3" s="388"/>
      <c r="N3" s="388"/>
    </row>
    <row r="4" spans="1:14" ht="7.5" customHeight="1" x14ac:dyDescent="0.3">
      <c r="A4" s="389"/>
      <c r="B4" s="389"/>
      <c r="C4" s="389"/>
      <c r="D4" s="389"/>
      <c r="E4" s="389"/>
      <c r="F4" s="389"/>
      <c r="G4" s="389"/>
      <c r="H4" s="389"/>
      <c r="I4" s="389"/>
      <c r="J4" s="389"/>
      <c r="K4" s="389"/>
      <c r="L4" s="389"/>
      <c r="M4" s="389"/>
      <c r="N4" s="389"/>
    </row>
    <row r="5" spans="1:14" s="1" customFormat="1" ht="21.75" customHeight="1" x14ac:dyDescent="0.25">
      <c r="A5" s="390" t="s">
        <v>0</v>
      </c>
      <c r="B5" s="390" t="s">
        <v>1</v>
      </c>
      <c r="C5" s="396" t="s">
        <v>17</v>
      </c>
      <c r="D5" s="380" t="s">
        <v>2</v>
      </c>
      <c r="E5" s="381"/>
      <c r="F5" s="381"/>
      <c r="G5" s="381"/>
      <c r="H5" s="381"/>
      <c r="I5" s="381"/>
      <c r="J5" s="381"/>
      <c r="K5" s="381"/>
      <c r="L5" s="399"/>
      <c r="M5" s="400" t="s">
        <v>3</v>
      </c>
      <c r="N5" s="393" t="s">
        <v>4</v>
      </c>
    </row>
    <row r="6" spans="1:14" s="1" customFormat="1" ht="36.75" customHeight="1" x14ac:dyDescent="0.25">
      <c r="A6" s="391"/>
      <c r="B6" s="391"/>
      <c r="C6" s="397"/>
      <c r="D6" s="379" t="s">
        <v>293</v>
      </c>
      <c r="E6" s="379"/>
      <c r="F6" s="379"/>
      <c r="G6" s="379"/>
      <c r="H6" s="380" t="s">
        <v>294</v>
      </c>
      <c r="I6" s="381"/>
      <c r="J6" s="381"/>
      <c r="K6" s="381"/>
      <c r="L6" s="403" t="s">
        <v>295</v>
      </c>
      <c r="M6" s="401"/>
      <c r="N6" s="394"/>
    </row>
    <row r="7" spans="1:14" s="1" customFormat="1" ht="51.75" customHeight="1" x14ac:dyDescent="0.25">
      <c r="A7" s="392"/>
      <c r="B7" s="392"/>
      <c r="C7" s="398"/>
      <c r="D7" s="278" t="s">
        <v>296</v>
      </c>
      <c r="E7" s="12" t="s">
        <v>308</v>
      </c>
      <c r="F7" s="201" t="s">
        <v>406</v>
      </c>
      <c r="G7" s="278" t="s">
        <v>297</v>
      </c>
      <c r="H7" s="278" t="s">
        <v>84</v>
      </c>
      <c r="I7" s="277" t="s">
        <v>85</v>
      </c>
      <c r="J7" s="277" t="s">
        <v>86</v>
      </c>
      <c r="K7" s="277" t="s">
        <v>87</v>
      </c>
      <c r="L7" s="403"/>
      <c r="M7" s="402"/>
      <c r="N7" s="395"/>
    </row>
    <row r="8" spans="1:14" s="45" customFormat="1" ht="15.75" customHeight="1" x14ac:dyDescent="0.25">
      <c r="A8" s="21" t="s">
        <v>19</v>
      </c>
      <c r="B8" s="23" t="s">
        <v>140</v>
      </c>
      <c r="C8" s="9">
        <v>0.7</v>
      </c>
      <c r="D8" s="14">
        <v>0.02</v>
      </c>
      <c r="E8" s="14">
        <v>0.02</v>
      </c>
      <c r="F8" s="14"/>
      <c r="G8" s="14"/>
      <c r="H8" s="14"/>
      <c r="I8" s="14"/>
      <c r="J8" s="14"/>
      <c r="K8" s="14"/>
      <c r="L8" s="14">
        <f>SUM(D8:K8)</f>
        <v>0.04</v>
      </c>
      <c r="M8" s="15">
        <f>C8+L8</f>
        <v>0.74</v>
      </c>
      <c r="N8" s="4">
        <f>IF(M8&gt;=90%,50,IF(AND(80%&lt;=M8,M8&lt;90%),45,IF(AND(70%&lt;=M8,M8&lt;80%),40,IF(AND(60%&lt;=M8,M8&lt;70%),30,IF(AND(50%&lt;=M8,M8&lt;60%),25,IF(M8&lt;50%,0,""))))))</f>
        <v>40</v>
      </c>
    </row>
    <row r="9" spans="1:14" s="45" customFormat="1" ht="15.75" customHeight="1" x14ac:dyDescent="0.25">
      <c r="A9" s="21" t="s">
        <v>20</v>
      </c>
      <c r="B9" s="26" t="s">
        <v>139</v>
      </c>
      <c r="C9" s="9">
        <v>0.7</v>
      </c>
      <c r="D9" s="14"/>
      <c r="E9" s="14"/>
      <c r="F9" s="14"/>
      <c r="G9" s="14"/>
      <c r="H9" s="14"/>
      <c r="I9" s="14"/>
      <c r="J9" s="14"/>
      <c r="K9" s="14"/>
      <c r="L9" s="14">
        <f>SUM(D9:K9)</f>
        <v>0</v>
      </c>
      <c r="M9" s="15">
        <f>C9+L9</f>
        <v>0.7</v>
      </c>
      <c r="N9" s="4">
        <f>IF(M9&gt;=90%,50,IF(AND(80%&lt;=M9,M9&lt;90%),45,IF(AND(70%&lt;=M9,M9&lt;80%),40,IF(AND(60%&lt;=M9,M9&lt;70%),30,IF(AND(50%&lt;=M9,M9&lt;60%),25,IF(M9&lt;50%,0,""))))))</f>
        <v>40</v>
      </c>
    </row>
    <row r="10" spans="1:14" s="45" customFormat="1" ht="15.75" customHeight="1" x14ac:dyDescent="0.25">
      <c r="A10" s="21" t="s">
        <v>21</v>
      </c>
      <c r="B10" s="84" t="s">
        <v>141</v>
      </c>
      <c r="C10" s="9">
        <v>0.7</v>
      </c>
      <c r="D10" s="14"/>
      <c r="E10" s="14"/>
      <c r="F10" s="14"/>
      <c r="G10" s="14"/>
      <c r="H10" s="14">
        <v>0.05</v>
      </c>
      <c r="I10" s="14"/>
      <c r="J10" s="14"/>
      <c r="K10" s="14"/>
      <c r="L10" s="14">
        <f>SUM(D10:K10)</f>
        <v>0.05</v>
      </c>
      <c r="M10" s="15">
        <f>C10+L10</f>
        <v>0.75</v>
      </c>
      <c r="N10" s="4">
        <f>IF(M10&gt;=90%,50,IF(AND(80%&lt;=M10,M10&lt;90%),45,IF(AND(70%&lt;=M10,M10&lt;80%),40,IF(AND(60%&lt;=M10,M10&lt;70%),30,IF(AND(50%&lt;=M10,M10&lt;60%),25,IF(M10&lt;50%,0,""))))))</f>
        <v>40</v>
      </c>
    </row>
    <row r="11" spans="1:14" s="45" customFormat="1" ht="15.75" customHeight="1" x14ac:dyDescent="0.25">
      <c r="A11" s="21"/>
      <c r="B11" s="23"/>
      <c r="C11" s="9"/>
      <c r="D11" s="14"/>
      <c r="E11" s="14"/>
      <c r="F11" s="14"/>
      <c r="G11" s="14"/>
      <c r="H11" s="14"/>
      <c r="I11" s="14"/>
      <c r="J11" s="14"/>
      <c r="K11" s="14"/>
      <c r="L11" s="14"/>
      <c r="M11" s="15"/>
      <c r="N11" s="4"/>
    </row>
    <row r="12" spans="1:14" ht="30" customHeight="1" x14ac:dyDescent="0.25">
      <c r="A12" s="382"/>
      <c r="B12" s="382"/>
      <c r="C12" s="382"/>
      <c r="D12" s="382"/>
      <c r="E12" s="382"/>
      <c r="F12" s="382"/>
      <c r="G12" s="382"/>
      <c r="H12" s="382"/>
      <c r="I12" s="382"/>
      <c r="J12" s="382"/>
      <c r="K12" s="382"/>
      <c r="L12" s="382"/>
      <c r="M12" s="382"/>
      <c r="N12" s="382"/>
    </row>
    <row r="14" spans="1:14" ht="18.75" x14ac:dyDescent="0.3">
      <c r="A14" s="383" t="s">
        <v>5</v>
      </c>
      <c r="B14" s="383"/>
      <c r="C14" s="383"/>
      <c r="D14" s="383"/>
      <c r="E14" s="383"/>
      <c r="F14" s="383"/>
      <c r="G14" s="383"/>
      <c r="H14" s="383"/>
      <c r="I14" s="383"/>
      <c r="J14" s="383"/>
      <c r="K14" s="383"/>
      <c r="L14" s="383"/>
      <c r="M14" s="383"/>
      <c r="N14" s="383"/>
    </row>
    <row r="16" spans="1:14" ht="85.5" x14ac:dyDescent="0.25">
      <c r="A16" s="269" t="s">
        <v>6</v>
      </c>
      <c r="B16" s="384" t="s">
        <v>7</v>
      </c>
      <c r="C16" s="384"/>
      <c r="D16" s="384"/>
      <c r="E16" s="270" t="s">
        <v>8</v>
      </c>
      <c r="F16" s="270" t="s">
        <v>9</v>
      </c>
      <c r="G16" s="270" t="s">
        <v>10</v>
      </c>
      <c r="H16" s="270" t="s">
        <v>12</v>
      </c>
      <c r="I16" s="272" t="s">
        <v>257</v>
      </c>
      <c r="J16" s="272"/>
      <c r="K16" s="385" t="s">
        <v>13</v>
      </c>
      <c r="L16" s="385"/>
      <c r="M16" s="385"/>
      <c r="N16" s="385"/>
    </row>
    <row r="17" spans="1:14" ht="30" x14ac:dyDescent="0.25">
      <c r="A17" s="6">
        <v>1</v>
      </c>
      <c r="B17" s="375" t="s">
        <v>407</v>
      </c>
      <c r="C17" s="375"/>
      <c r="D17" s="375"/>
      <c r="E17" s="87"/>
      <c r="F17" s="87" t="s">
        <v>435</v>
      </c>
      <c r="G17" s="268" t="s">
        <v>140</v>
      </c>
      <c r="H17" s="20"/>
      <c r="I17" s="307">
        <v>0.02</v>
      </c>
      <c r="J17" s="274"/>
      <c r="K17" s="534" t="s">
        <v>577</v>
      </c>
      <c r="L17" s="534"/>
      <c r="M17" s="534"/>
      <c r="N17" s="534"/>
    </row>
    <row r="18" spans="1:14" ht="44.25" customHeight="1" x14ac:dyDescent="0.25">
      <c r="A18" s="6">
        <v>2</v>
      </c>
      <c r="B18" s="375" t="s">
        <v>408</v>
      </c>
      <c r="C18" s="375"/>
      <c r="D18" s="375"/>
      <c r="E18" s="41"/>
      <c r="F18" s="25"/>
      <c r="G18" s="20" t="s">
        <v>140</v>
      </c>
      <c r="H18" s="20"/>
      <c r="I18" s="307">
        <v>0.02</v>
      </c>
      <c r="J18" s="274"/>
      <c r="K18" s="534"/>
      <c r="L18" s="534"/>
      <c r="M18" s="534"/>
      <c r="N18" s="534"/>
    </row>
    <row r="19" spans="1:14" ht="52.5" customHeight="1" x14ac:dyDescent="0.25">
      <c r="A19" s="6">
        <v>3</v>
      </c>
      <c r="B19" s="375" t="s">
        <v>409</v>
      </c>
      <c r="C19" s="375"/>
      <c r="D19" s="375"/>
      <c r="E19" s="41"/>
      <c r="F19" s="19"/>
      <c r="G19" s="268"/>
      <c r="H19" s="20"/>
      <c r="I19" s="307">
        <v>0.02</v>
      </c>
      <c r="J19" s="274"/>
      <c r="K19" s="535"/>
      <c r="L19" s="535"/>
      <c r="M19" s="535"/>
      <c r="N19" s="535"/>
    </row>
    <row r="20" spans="1:14" ht="41.25" customHeight="1" x14ac:dyDescent="0.25">
      <c r="A20" s="6">
        <v>5</v>
      </c>
      <c r="B20" s="374" t="s">
        <v>410</v>
      </c>
      <c r="C20" s="375"/>
      <c r="D20" s="375"/>
      <c r="E20" s="41"/>
      <c r="F20" s="19"/>
      <c r="G20" s="268"/>
      <c r="H20" s="20"/>
      <c r="I20" s="307">
        <v>0.01</v>
      </c>
      <c r="J20" s="274"/>
      <c r="K20" s="376"/>
      <c r="L20" s="376"/>
      <c r="M20" s="376"/>
      <c r="N20" s="376"/>
    </row>
    <row r="21" spans="1:14" ht="66.75" customHeight="1" x14ac:dyDescent="0.25">
      <c r="A21" s="6"/>
      <c r="B21" s="477" t="s">
        <v>890</v>
      </c>
      <c r="C21" s="478"/>
      <c r="D21" s="478"/>
      <c r="E21" s="41"/>
      <c r="F21" s="19"/>
      <c r="G21" s="268" t="s">
        <v>141</v>
      </c>
      <c r="H21" s="20"/>
      <c r="I21" s="228">
        <v>0.05</v>
      </c>
      <c r="J21" s="271"/>
      <c r="K21" s="376"/>
      <c r="L21" s="376"/>
      <c r="M21" s="376"/>
      <c r="N21" s="376"/>
    </row>
    <row r="22" spans="1:14" ht="16.5" x14ac:dyDescent="0.25">
      <c r="A22" s="68"/>
      <c r="B22" s="69"/>
      <c r="C22" s="69"/>
      <c r="D22" s="69"/>
      <c r="E22" s="70"/>
      <c r="F22" s="71"/>
      <c r="G22" s="71"/>
      <c r="H22" s="71"/>
      <c r="I22" s="71"/>
      <c r="J22" s="71"/>
      <c r="K22" s="71"/>
      <c r="L22" s="275"/>
      <c r="M22" s="275"/>
      <c r="N22" s="275"/>
    </row>
    <row r="23" spans="1:14" ht="15.75" x14ac:dyDescent="0.25">
      <c r="F23" s="377" t="s">
        <v>589</v>
      </c>
      <c r="G23" s="377"/>
      <c r="H23" s="377"/>
      <c r="I23" s="377"/>
      <c r="J23" s="377"/>
      <c r="K23" s="377"/>
      <c r="L23" s="377"/>
      <c r="M23" s="377"/>
      <c r="N23" s="377"/>
    </row>
    <row r="24" spans="1:14" ht="15.75" x14ac:dyDescent="0.25">
      <c r="F24" s="378" t="s">
        <v>109</v>
      </c>
      <c r="G24" s="378"/>
      <c r="H24" s="378"/>
      <c r="I24" s="378"/>
      <c r="J24" s="378"/>
      <c r="K24" s="378"/>
      <c r="L24" s="378"/>
      <c r="M24" s="378"/>
      <c r="N24" s="378"/>
    </row>
    <row r="27" spans="1:14" ht="22.5" customHeight="1" x14ac:dyDescent="0.25"/>
    <row r="28" spans="1:14" ht="16.5" x14ac:dyDescent="0.25">
      <c r="F28" s="503" t="s">
        <v>110</v>
      </c>
      <c r="G28" s="503"/>
      <c r="H28" s="503"/>
      <c r="I28" s="503"/>
      <c r="J28" s="503"/>
      <c r="K28" s="503"/>
      <c r="L28" s="503"/>
      <c r="M28" s="503"/>
      <c r="N28" s="503"/>
    </row>
  </sheetData>
  <mergeCells count="29">
    <mergeCell ref="A1:E1"/>
    <mergeCell ref="A3:N3"/>
    <mergeCell ref="A4:N4"/>
    <mergeCell ref="A5:A7"/>
    <mergeCell ref="B5:B7"/>
    <mergeCell ref="C5:C7"/>
    <mergeCell ref="D5:L5"/>
    <mergeCell ref="M5:M7"/>
    <mergeCell ref="N5:N7"/>
    <mergeCell ref="L6:L7"/>
    <mergeCell ref="D6:G6"/>
    <mergeCell ref="H6:K6"/>
    <mergeCell ref="A12:N12"/>
    <mergeCell ref="A14:N14"/>
    <mergeCell ref="B16:D16"/>
    <mergeCell ref="K16:N16"/>
    <mergeCell ref="K17:N17"/>
    <mergeCell ref="B18:D18"/>
    <mergeCell ref="B17:D17"/>
    <mergeCell ref="B19:D19"/>
    <mergeCell ref="K18:N18"/>
    <mergeCell ref="K19:N19"/>
    <mergeCell ref="B20:D20"/>
    <mergeCell ref="B21:D21"/>
    <mergeCell ref="K20:N20"/>
    <mergeCell ref="K21:N21"/>
    <mergeCell ref="F23:N23"/>
    <mergeCell ref="F24:N24"/>
    <mergeCell ref="F28:N28"/>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8"/>
  <sheetViews>
    <sheetView topLeftCell="A49" zoomScale="70" zoomScaleNormal="70" workbookViewId="0">
      <selection activeCell="B50" sqref="B50:D50"/>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03" customWidth="1"/>
    <col min="6" max="6" width="9.7109375" style="203" customWidth="1"/>
    <col min="7" max="7" width="9.140625" style="203" customWidth="1"/>
    <col min="8" max="14" width="10" style="203" customWidth="1"/>
    <col min="15" max="15" width="10.42578125" customWidth="1"/>
    <col min="16" max="16" width="10.28515625" bestFit="1" customWidth="1"/>
    <col min="17" max="17"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3" width="9.140625" customWidth="1"/>
    <col min="264" max="270" width="10" customWidth="1"/>
    <col min="271" max="271" width="10.42578125" customWidth="1"/>
    <col min="272" max="272" width="10.28515625" bestFit="1" customWidth="1"/>
    <col min="273" max="273"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19" width="9.140625" customWidth="1"/>
    <col min="520" max="526" width="10" customWidth="1"/>
    <col min="527" max="527" width="10.42578125" customWidth="1"/>
    <col min="528" max="528" width="10.28515625" bestFit="1" customWidth="1"/>
    <col min="529" max="529"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5" width="9.140625" customWidth="1"/>
    <col min="776" max="782" width="10" customWidth="1"/>
    <col min="783" max="783" width="10.42578125" customWidth="1"/>
    <col min="784" max="784" width="10.28515625" bestFit="1" customWidth="1"/>
    <col min="785" max="785"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1" width="9.140625" customWidth="1"/>
    <col min="1032" max="1038" width="10" customWidth="1"/>
    <col min="1039" max="1039" width="10.42578125" customWidth="1"/>
    <col min="1040" max="1040" width="10.28515625" bestFit="1" customWidth="1"/>
    <col min="1041" max="1041"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7" width="9.140625" customWidth="1"/>
    <col min="1288" max="1294" width="10" customWidth="1"/>
    <col min="1295" max="1295" width="10.42578125" customWidth="1"/>
    <col min="1296" max="1296" width="10.28515625" bestFit="1" customWidth="1"/>
    <col min="1297" max="1297"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3" width="9.140625" customWidth="1"/>
    <col min="1544" max="1550" width="10" customWidth="1"/>
    <col min="1551" max="1551" width="10.42578125" customWidth="1"/>
    <col min="1552" max="1552" width="10.28515625" bestFit="1" customWidth="1"/>
    <col min="1553" max="1553"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799" width="9.140625" customWidth="1"/>
    <col min="1800" max="1806" width="10" customWidth="1"/>
    <col min="1807" max="1807" width="10.42578125" customWidth="1"/>
    <col min="1808" max="1808" width="10.28515625" bestFit="1" customWidth="1"/>
    <col min="1809" max="1809"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5" width="9.140625" customWidth="1"/>
    <col min="2056" max="2062" width="10" customWidth="1"/>
    <col min="2063" max="2063" width="10.42578125" customWidth="1"/>
    <col min="2064" max="2064" width="10.28515625" bestFit="1" customWidth="1"/>
    <col min="2065" max="2065"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1" width="9.140625" customWidth="1"/>
    <col min="2312" max="2318" width="10" customWidth="1"/>
    <col min="2319" max="2319" width="10.42578125" customWidth="1"/>
    <col min="2320" max="2320" width="10.28515625" bestFit="1" customWidth="1"/>
    <col min="2321" max="2321"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7" width="9.140625" customWidth="1"/>
    <col min="2568" max="2574" width="10" customWidth="1"/>
    <col min="2575" max="2575" width="10.42578125" customWidth="1"/>
    <col min="2576" max="2576" width="10.28515625" bestFit="1" customWidth="1"/>
    <col min="2577" max="2577"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3" width="9.140625" customWidth="1"/>
    <col min="2824" max="2830" width="10" customWidth="1"/>
    <col min="2831" max="2831" width="10.42578125" customWidth="1"/>
    <col min="2832" max="2832" width="10.28515625" bestFit="1" customWidth="1"/>
    <col min="2833" max="2833"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79" width="9.140625" customWidth="1"/>
    <col min="3080" max="3086" width="10" customWidth="1"/>
    <col min="3087" max="3087" width="10.42578125" customWidth="1"/>
    <col min="3088" max="3088" width="10.28515625" bestFit="1" customWidth="1"/>
    <col min="3089" max="3089"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5" width="9.140625" customWidth="1"/>
    <col min="3336" max="3342" width="10" customWidth="1"/>
    <col min="3343" max="3343" width="10.42578125" customWidth="1"/>
    <col min="3344" max="3344" width="10.28515625" bestFit="1" customWidth="1"/>
    <col min="3345" max="3345"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1" width="9.140625" customWidth="1"/>
    <col min="3592" max="3598" width="10" customWidth="1"/>
    <col min="3599" max="3599" width="10.42578125" customWidth="1"/>
    <col min="3600" max="3600" width="10.28515625" bestFit="1" customWidth="1"/>
    <col min="3601" max="3601"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7" width="9.140625" customWidth="1"/>
    <col min="3848" max="3854" width="10" customWidth="1"/>
    <col min="3855" max="3855" width="10.42578125" customWidth="1"/>
    <col min="3856" max="3856" width="10.28515625" bestFit="1" customWidth="1"/>
    <col min="3857" max="3857"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3" width="9.140625" customWidth="1"/>
    <col min="4104" max="4110" width="10" customWidth="1"/>
    <col min="4111" max="4111" width="10.42578125" customWidth="1"/>
    <col min="4112" max="4112" width="10.28515625" bestFit="1" customWidth="1"/>
    <col min="4113" max="4113"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59" width="9.140625" customWidth="1"/>
    <col min="4360" max="4366" width="10" customWidth="1"/>
    <col min="4367" max="4367" width="10.42578125" customWidth="1"/>
    <col min="4368" max="4368" width="10.28515625" bestFit="1" customWidth="1"/>
    <col min="4369" max="4369"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5" width="9.140625" customWidth="1"/>
    <col min="4616" max="4622" width="10" customWidth="1"/>
    <col min="4623" max="4623" width="10.42578125" customWidth="1"/>
    <col min="4624" max="4624" width="10.28515625" bestFit="1" customWidth="1"/>
    <col min="4625" max="4625"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1" width="9.140625" customWidth="1"/>
    <col min="4872" max="4878" width="10" customWidth="1"/>
    <col min="4879" max="4879" width="10.42578125" customWidth="1"/>
    <col min="4880" max="4880" width="10.28515625" bestFit="1" customWidth="1"/>
    <col min="4881" max="4881"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7" width="9.140625" customWidth="1"/>
    <col min="5128" max="5134" width="10" customWidth="1"/>
    <col min="5135" max="5135" width="10.42578125" customWidth="1"/>
    <col min="5136" max="5136" width="10.28515625" bestFit="1" customWidth="1"/>
    <col min="5137" max="5137"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3" width="9.140625" customWidth="1"/>
    <col min="5384" max="5390" width="10" customWidth="1"/>
    <col min="5391" max="5391" width="10.42578125" customWidth="1"/>
    <col min="5392" max="5392" width="10.28515625" bestFit="1" customWidth="1"/>
    <col min="5393" max="5393"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39" width="9.140625" customWidth="1"/>
    <col min="5640" max="5646" width="10" customWidth="1"/>
    <col min="5647" max="5647" width="10.42578125" customWidth="1"/>
    <col min="5648" max="5648" width="10.28515625" bestFit="1" customWidth="1"/>
    <col min="5649" max="5649"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5" width="9.140625" customWidth="1"/>
    <col min="5896" max="5902" width="10" customWidth="1"/>
    <col min="5903" max="5903" width="10.42578125" customWidth="1"/>
    <col min="5904" max="5904" width="10.28515625" bestFit="1" customWidth="1"/>
    <col min="5905" max="5905"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1" width="9.140625" customWidth="1"/>
    <col min="6152" max="6158" width="10" customWidth="1"/>
    <col min="6159" max="6159" width="10.42578125" customWidth="1"/>
    <col min="6160" max="6160" width="10.28515625" bestFit="1" customWidth="1"/>
    <col min="6161" max="6161"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7" width="9.140625" customWidth="1"/>
    <col min="6408" max="6414" width="10" customWidth="1"/>
    <col min="6415" max="6415" width="10.42578125" customWidth="1"/>
    <col min="6416" max="6416" width="10.28515625" bestFit="1" customWidth="1"/>
    <col min="6417" max="6417"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3" width="9.140625" customWidth="1"/>
    <col min="6664" max="6670" width="10" customWidth="1"/>
    <col min="6671" max="6671" width="10.42578125" customWidth="1"/>
    <col min="6672" max="6672" width="10.28515625" bestFit="1" customWidth="1"/>
    <col min="6673" max="6673"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19" width="9.140625" customWidth="1"/>
    <col min="6920" max="6926" width="10" customWidth="1"/>
    <col min="6927" max="6927" width="10.42578125" customWidth="1"/>
    <col min="6928" max="6928" width="10.28515625" bestFit="1" customWidth="1"/>
    <col min="6929" max="6929"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5" width="9.140625" customWidth="1"/>
    <col min="7176" max="7182" width="10" customWidth="1"/>
    <col min="7183" max="7183" width="10.42578125" customWidth="1"/>
    <col min="7184" max="7184" width="10.28515625" bestFit="1" customWidth="1"/>
    <col min="7185" max="7185"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1" width="9.140625" customWidth="1"/>
    <col min="7432" max="7438" width="10" customWidth="1"/>
    <col min="7439" max="7439" width="10.42578125" customWidth="1"/>
    <col min="7440" max="7440" width="10.28515625" bestFit="1" customWidth="1"/>
    <col min="7441" max="7441"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7" width="9.140625" customWidth="1"/>
    <col min="7688" max="7694" width="10" customWidth="1"/>
    <col min="7695" max="7695" width="10.42578125" customWidth="1"/>
    <col min="7696" max="7696" width="10.28515625" bestFit="1" customWidth="1"/>
    <col min="7697" max="7697"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3" width="9.140625" customWidth="1"/>
    <col min="7944" max="7950" width="10" customWidth="1"/>
    <col min="7951" max="7951" width="10.42578125" customWidth="1"/>
    <col min="7952" max="7952" width="10.28515625" bestFit="1" customWidth="1"/>
    <col min="7953" max="7953"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199" width="9.140625" customWidth="1"/>
    <col min="8200" max="8206" width="10" customWidth="1"/>
    <col min="8207" max="8207" width="10.42578125" customWidth="1"/>
    <col min="8208" max="8208" width="10.28515625" bestFit="1" customWidth="1"/>
    <col min="8209" max="8209"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5" width="9.140625" customWidth="1"/>
    <col min="8456" max="8462" width="10" customWidth="1"/>
    <col min="8463" max="8463" width="10.42578125" customWidth="1"/>
    <col min="8464" max="8464" width="10.28515625" bestFit="1" customWidth="1"/>
    <col min="8465" max="8465"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1" width="9.140625" customWidth="1"/>
    <col min="8712" max="8718" width="10" customWidth="1"/>
    <col min="8719" max="8719" width="10.42578125" customWidth="1"/>
    <col min="8720" max="8720" width="10.28515625" bestFit="1" customWidth="1"/>
    <col min="8721" max="8721"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7" width="9.140625" customWidth="1"/>
    <col min="8968" max="8974" width="10" customWidth="1"/>
    <col min="8975" max="8975" width="10.42578125" customWidth="1"/>
    <col min="8976" max="8976" width="10.28515625" bestFit="1" customWidth="1"/>
    <col min="8977" max="8977"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3" width="9.140625" customWidth="1"/>
    <col min="9224" max="9230" width="10" customWidth="1"/>
    <col min="9231" max="9231" width="10.42578125" customWidth="1"/>
    <col min="9232" max="9232" width="10.28515625" bestFit="1" customWidth="1"/>
    <col min="9233" max="9233"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79" width="9.140625" customWidth="1"/>
    <col min="9480" max="9486" width="10" customWidth="1"/>
    <col min="9487" max="9487" width="10.42578125" customWidth="1"/>
    <col min="9488" max="9488" width="10.28515625" bestFit="1" customWidth="1"/>
    <col min="9489" max="9489"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5" width="9.140625" customWidth="1"/>
    <col min="9736" max="9742" width="10" customWidth="1"/>
    <col min="9743" max="9743" width="10.42578125" customWidth="1"/>
    <col min="9744" max="9744" width="10.28515625" bestFit="1" customWidth="1"/>
    <col min="9745" max="9745"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1" width="9.140625" customWidth="1"/>
    <col min="9992" max="9998" width="10" customWidth="1"/>
    <col min="9999" max="9999" width="10.42578125" customWidth="1"/>
    <col min="10000" max="10000" width="10.28515625" bestFit="1" customWidth="1"/>
    <col min="10001" max="10001"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7" width="9.140625" customWidth="1"/>
    <col min="10248" max="10254" width="10" customWidth="1"/>
    <col min="10255" max="10255" width="10.42578125" customWidth="1"/>
    <col min="10256" max="10256" width="10.28515625" bestFit="1" customWidth="1"/>
    <col min="10257" max="10257"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3" width="9.140625" customWidth="1"/>
    <col min="10504" max="10510" width="10" customWidth="1"/>
    <col min="10511" max="10511" width="10.42578125" customWidth="1"/>
    <col min="10512" max="10512" width="10.28515625" bestFit="1" customWidth="1"/>
    <col min="10513" max="10513"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59" width="9.140625" customWidth="1"/>
    <col min="10760" max="10766" width="10" customWidth="1"/>
    <col min="10767" max="10767" width="10.42578125" customWidth="1"/>
    <col min="10768" max="10768" width="10.28515625" bestFit="1" customWidth="1"/>
    <col min="10769" max="10769"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5" width="9.140625" customWidth="1"/>
    <col min="11016" max="11022" width="10" customWidth="1"/>
    <col min="11023" max="11023" width="10.42578125" customWidth="1"/>
    <col min="11024" max="11024" width="10.28515625" bestFit="1" customWidth="1"/>
    <col min="11025" max="11025"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1" width="9.140625" customWidth="1"/>
    <col min="11272" max="11278" width="10" customWidth="1"/>
    <col min="11279" max="11279" width="10.42578125" customWidth="1"/>
    <col min="11280" max="11280" width="10.28515625" bestFit="1" customWidth="1"/>
    <col min="11281" max="11281"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7" width="9.140625" customWidth="1"/>
    <col min="11528" max="11534" width="10" customWidth="1"/>
    <col min="11535" max="11535" width="10.42578125" customWidth="1"/>
    <col min="11536" max="11536" width="10.28515625" bestFit="1" customWidth="1"/>
    <col min="11537" max="11537"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3" width="9.140625" customWidth="1"/>
    <col min="11784" max="11790" width="10" customWidth="1"/>
    <col min="11791" max="11791" width="10.42578125" customWidth="1"/>
    <col min="11792" max="11792" width="10.28515625" bestFit="1" customWidth="1"/>
    <col min="11793" max="11793"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39" width="9.140625" customWidth="1"/>
    <col min="12040" max="12046" width="10" customWidth="1"/>
    <col min="12047" max="12047" width="10.42578125" customWidth="1"/>
    <col min="12048" max="12048" width="10.28515625" bestFit="1" customWidth="1"/>
    <col min="12049" max="12049"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5" width="9.140625" customWidth="1"/>
    <col min="12296" max="12302" width="10" customWidth="1"/>
    <col min="12303" max="12303" width="10.42578125" customWidth="1"/>
    <col min="12304" max="12304" width="10.28515625" bestFit="1" customWidth="1"/>
    <col min="12305" max="12305"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1" width="9.140625" customWidth="1"/>
    <col min="12552" max="12558" width="10" customWidth="1"/>
    <col min="12559" max="12559" width="10.42578125" customWidth="1"/>
    <col min="12560" max="12560" width="10.28515625" bestFit="1" customWidth="1"/>
    <col min="12561" max="12561"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7" width="9.140625" customWidth="1"/>
    <col min="12808" max="12814" width="10" customWidth="1"/>
    <col min="12815" max="12815" width="10.42578125" customWidth="1"/>
    <col min="12816" max="12816" width="10.28515625" bestFit="1" customWidth="1"/>
    <col min="12817" max="12817"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3" width="9.140625" customWidth="1"/>
    <col min="13064" max="13070" width="10" customWidth="1"/>
    <col min="13071" max="13071" width="10.42578125" customWidth="1"/>
    <col min="13072" max="13072" width="10.28515625" bestFit="1" customWidth="1"/>
    <col min="13073" max="13073"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19" width="9.140625" customWidth="1"/>
    <col min="13320" max="13326" width="10" customWidth="1"/>
    <col min="13327" max="13327" width="10.42578125" customWidth="1"/>
    <col min="13328" max="13328" width="10.28515625" bestFit="1" customWidth="1"/>
    <col min="13329" max="13329"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5" width="9.140625" customWidth="1"/>
    <col min="13576" max="13582" width="10" customWidth="1"/>
    <col min="13583" max="13583" width="10.42578125" customWidth="1"/>
    <col min="13584" max="13584" width="10.28515625" bestFit="1" customWidth="1"/>
    <col min="13585" max="13585"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1" width="9.140625" customWidth="1"/>
    <col min="13832" max="13838" width="10" customWidth="1"/>
    <col min="13839" max="13839" width="10.42578125" customWidth="1"/>
    <col min="13840" max="13840" width="10.28515625" bestFit="1" customWidth="1"/>
    <col min="13841" max="13841"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7" width="9.140625" customWidth="1"/>
    <col min="14088" max="14094" width="10" customWidth="1"/>
    <col min="14095" max="14095" width="10.42578125" customWidth="1"/>
    <col min="14096" max="14096" width="10.28515625" bestFit="1" customWidth="1"/>
    <col min="14097" max="14097"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3" width="9.140625" customWidth="1"/>
    <col min="14344" max="14350" width="10" customWidth="1"/>
    <col min="14351" max="14351" width="10.42578125" customWidth="1"/>
    <col min="14352" max="14352" width="10.28515625" bestFit="1" customWidth="1"/>
    <col min="14353" max="14353"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599" width="9.140625" customWidth="1"/>
    <col min="14600" max="14606" width="10" customWidth="1"/>
    <col min="14607" max="14607" width="10.42578125" customWidth="1"/>
    <col min="14608" max="14608" width="10.28515625" bestFit="1" customWidth="1"/>
    <col min="14609" max="14609"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5" width="9.140625" customWidth="1"/>
    <col min="14856" max="14862" width="10" customWidth="1"/>
    <col min="14863" max="14863" width="10.42578125" customWidth="1"/>
    <col min="14864" max="14864" width="10.28515625" bestFit="1" customWidth="1"/>
    <col min="14865" max="14865"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1" width="9.140625" customWidth="1"/>
    <col min="15112" max="15118" width="10" customWidth="1"/>
    <col min="15119" max="15119" width="10.42578125" customWidth="1"/>
    <col min="15120" max="15120" width="10.28515625" bestFit="1" customWidth="1"/>
    <col min="15121" max="15121"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7" width="9.140625" customWidth="1"/>
    <col min="15368" max="15374" width="10" customWidth="1"/>
    <col min="15375" max="15375" width="10.42578125" customWidth="1"/>
    <col min="15376" max="15376" width="10.28515625" bestFit="1" customWidth="1"/>
    <col min="15377" max="15377"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3" width="9.140625" customWidth="1"/>
    <col min="15624" max="15630" width="10" customWidth="1"/>
    <col min="15631" max="15631" width="10.42578125" customWidth="1"/>
    <col min="15632" max="15632" width="10.28515625" bestFit="1" customWidth="1"/>
    <col min="15633" max="15633"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79" width="9.140625" customWidth="1"/>
    <col min="15880" max="15886" width="10" customWidth="1"/>
    <col min="15887" max="15887" width="10.42578125" customWidth="1"/>
    <col min="15888" max="15888" width="10.28515625" bestFit="1" customWidth="1"/>
    <col min="15889" max="15889"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5" width="9.140625" customWidth="1"/>
    <col min="16136" max="16142" width="10" customWidth="1"/>
    <col min="16143" max="16143" width="10.42578125" customWidth="1"/>
    <col min="16144" max="16144" width="10.28515625" bestFit="1" customWidth="1"/>
    <col min="16145" max="16145" width="7.5703125" customWidth="1"/>
  </cols>
  <sheetData>
    <row r="1" spans="1:17" ht="45.2" customHeight="1" x14ac:dyDescent="0.25">
      <c r="A1" s="387" t="s">
        <v>358</v>
      </c>
      <c r="B1" s="387"/>
      <c r="C1" s="387"/>
      <c r="D1" s="387"/>
      <c r="E1" s="387"/>
      <c r="F1" s="18"/>
      <c r="G1" s="18"/>
      <c r="H1" s="18"/>
      <c r="I1" s="18"/>
      <c r="J1" s="18"/>
      <c r="K1" s="18"/>
      <c r="L1" s="18"/>
      <c r="M1" s="18"/>
      <c r="N1" s="18"/>
      <c r="O1" s="5"/>
      <c r="P1" s="5"/>
      <c r="Q1" s="5"/>
    </row>
    <row r="2" spans="1:17" ht="7.5" customHeight="1" x14ac:dyDescent="0.3">
      <c r="A2" s="200"/>
      <c r="B2" s="200"/>
      <c r="C2" s="18"/>
      <c r="D2" s="5"/>
      <c r="E2" s="18"/>
      <c r="F2" s="18"/>
      <c r="G2" s="18"/>
      <c r="H2" s="18"/>
      <c r="I2" s="18"/>
      <c r="J2" s="18"/>
      <c r="K2" s="18"/>
      <c r="L2" s="18"/>
      <c r="M2" s="18"/>
      <c r="N2" s="18"/>
      <c r="O2" s="5"/>
      <c r="P2" s="5"/>
      <c r="Q2" s="5"/>
    </row>
    <row r="3" spans="1:17" ht="21.75" customHeight="1" x14ac:dyDescent="0.3">
      <c r="A3" s="388" t="s">
        <v>405</v>
      </c>
      <c r="B3" s="388"/>
      <c r="C3" s="388"/>
      <c r="D3" s="388"/>
      <c r="E3" s="388"/>
      <c r="F3" s="388"/>
      <c r="G3" s="388"/>
      <c r="H3" s="388"/>
      <c r="I3" s="388"/>
      <c r="J3" s="388"/>
      <c r="K3" s="388"/>
      <c r="L3" s="388"/>
      <c r="M3" s="388"/>
      <c r="N3" s="388"/>
      <c r="O3" s="388"/>
      <c r="P3" s="388"/>
      <c r="Q3" s="388"/>
    </row>
    <row r="4" spans="1:17" ht="7.5" customHeight="1" x14ac:dyDescent="0.35">
      <c r="A4" s="389"/>
      <c r="B4" s="389"/>
      <c r="C4" s="389"/>
      <c r="D4" s="389"/>
      <c r="E4" s="389"/>
      <c r="F4" s="389"/>
      <c r="G4" s="389"/>
      <c r="H4" s="389"/>
      <c r="I4" s="389"/>
      <c r="J4" s="389"/>
      <c r="K4" s="389"/>
      <c r="L4" s="389"/>
      <c r="M4" s="389"/>
      <c r="N4" s="389"/>
      <c r="O4" s="389"/>
      <c r="P4" s="389"/>
      <c r="Q4" s="389"/>
    </row>
    <row r="5" spans="1:17" s="1" customFormat="1" ht="21.75" customHeight="1" x14ac:dyDescent="0.25">
      <c r="A5" s="390" t="s">
        <v>0</v>
      </c>
      <c r="B5" s="390" t="s">
        <v>1</v>
      </c>
      <c r="C5" s="396" t="s">
        <v>17</v>
      </c>
      <c r="D5" s="380" t="s">
        <v>2</v>
      </c>
      <c r="E5" s="381"/>
      <c r="F5" s="381"/>
      <c r="G5" s="381"/>
      <c r="H5" s="381"/>
      <c r="I5" s="381"/>
      <c r="J5" s="381"/>
      <c r="K5" s="381"/>
      <c r="L5" s="381"/>
      <c r="M5" s="381"/>
      <c r="N5" s="381"/>
      <c r="O5" s="399"/>
      <c r="P5" s="400" t="s">
        <v>3</v>
      </c>
      <c r="Q5" s="393" t="s">
        <v>4</v>
      </c>
    </row>
    <row r="6" spans="1:17" s="1" customFormat="1" ht="36.75" customHeight="1" x14ac:dyDescent="0.25">
      <c r="A6" s="391"/>
      <c r="B6" s="391"/>
      <c r="C6" s="397"/>
      <c r="D6" s="379" t="s">
        <v>293</v>
      </c>
      <c r="E6" s="379"/>
      <c r="F6" s="379"/>
      <c r="G6" s="379"/>
      <c r="H6" s="380" t="s">
        <v>294</v>
      </c>
      <c r="I6" s="381"/>
      <c r="J6" s="381"/>
      <c r="K6" s="381"/>
      <c r="L6" s="381"/>
      <c r="M6" s="381"/>
      <c r="N6" s="381"/>
      <c r="O6" s="403" t="s">
        <v>295</v>
      </c>
      <c r="P6" s="401"/>
      <c r="Q6" s="394"/>
    </row>
    <row r="7" spans="1:17" s="1" customFormat="1" ht="220.5" x14ac:dyDescent="0.25">
      <c r="A7" s="392"/>
      <c r="B7" s="392"/>
      <c r="C7" s="398"/>
      <c r="D7" s="209" t="s">
        <v>694</v>
      </c>
      <c r="E7" s="12" t="s">
        <v>695</v>
      </c>
      <c r="F7" s="201" t="s">
        <v>696</v>
      </c>
      <c r="G7" s="199" t="s">
        <v>697</v>
      </c>
      <c r="H7" s="311" t="s">
        <v>698</v>
      </c>
      <c r="I7" s="199" t="s">
        <v>699</v>
      </c>
      <c r="J7" s="199" t="s">
        <v>700</v>
      </c>
      <c r="K7" s="199" t="s">
        <v>701</v>
      </c>
      <c r="L7" s="199" t="s">
        <v>702</v>
      </c>
      <c r="M7" s="199" t="s">
        <v>703</v>
      </c>
      <c r="N7" s="199" t="s">
        <v>704</v>
      </c>
      <c r="O7" s="403"/>
      <c r="P7" s="402"/>
      <c r="Q7" s="395"/>
    </row>
    <row r="8" spans="1:17" s="1" customFormat="1" ht="25.5" customHeight="1" x14ac:dyDescent="0.25">
      <c r="A8" s="194">
        <v>1</v>
      </c>
      <c r="B8" s="312" t="s">
        <v>705</v>
      </c>
      <c r="C8" s="9">
        <v>0.7</v>
      </c>
      <c r="D8" s="313">
        <v>0.03</v>
      </c>
      <c r="E8" s="12"/>
      <c r="F8" s="313">
        <v>0.04</v>
      </c>
      <c r="G8" s="313">
        <v>0.01</v>
      </c>
      <c r="H8" s="314">
        <v>0.01</v>
      </c>
      <c r="I8" s="315"/>
      <c r="J8" s="313">
        <v>0.01</v>
      </c>
      <c r="K8" s="313">
        <v>0.06</v>
      </c>
      <c r="L8" s="199"/>
      <c r="M8" s="313">
        <v>0.03</v>
      </c>
      <c r="N8" s="313">
        <v>0.01</v>
      </c>
      <c r="O8" s="14">
        <f t="shared" ref="O8:O38" si="0">SUM(D8:N8)</f>
        <v>0.19999999999999998</v>
      </c>
      <c r="P8" s="15">
        <f t="shared" ref="P8:P38" si="1">C8+O8</f>
        <v>0.89999999999999991</v>
      </c>
      <c r="Q8" s="4">
        <f t="shared" ref="Q8:Q38" si="2">IF(P8&gt;=90%,50,IF(AND(80%&lt;=P8,P8&lt;90%),45,IF(AND(70%&lt;=P8,P8&lt;80%),40,IF(AND(60%&lt;=P8,P8&lt;70%),30,IF(AND(50%&lt;=P8,P8&lt;60%),25,IF(P8&lt;50%,0,""))))))</f>
        <v>50</v>
      </c>
    </row>
    <row r="9" spans="1:17" s="1" customFormat="1" ht="25.5" customHeight="1" x14ac:dyDescent="0.25">
      <c r="A9" s="194">
        <v>2</v>
      </c>
      <c r="B9" s="312" t="s">
        <v>706</v>
      </c>
      <c r="C9" s="9">
        <v>0</v>
      </c>
      <c r="D9" s="209"/>
      <c r="E9" s="12"/>
      <c r="F9" s="201"/>
      <c r="G9" s="199"/>
      <c r="H9" s="314"/>
      <c r="I9" s="199"/>
      <c r="J9" s="199"/>
      <c r="K9" s="199"/>
      <c r="L9" s="199"/>
      <c r="M9" s="199"/>
      <c r="N9" s="199"/>
      <c r="O9" s="14">
        <f t="shared" si="0"/>
        <v>0</v>
      </c>
      <c r="P9" s="15">
        <f t="shared" si="1"/>
        <v>0</v>
      </c>
      <c r="Q9" s="4">
        <f t="shared" si="2"/>
        <v>0</v>
      </c>
    </row>
    <row r="10" spans="1:17" s="1" customFormat="1" ht="25.5" customHeight="1" x14ac:dyDescent="0.25">
      <c r="A10" s="194">
        <v>3</v>
      </c>
      <c r="B10" s="312" t="s">
        <v>707</v>
      </c>
      <c r="C10" s="9">
        <v>0.7</v>
      </c>
      <c r="D10" s="313">
        <v>0.02</v>
      </c>
      <c r="E10" s="12"/>
      <c r="F10" s="201"/>
      <c r="G10" s="199"/>
      <c r="H10" s="314">
        <v>0.01</v>
      </c>
      <c r="I10" s="199"/>
      <c r="J10" s="199"/>
      <c r="K10" s="199"/>
      <c r="L10" s="313">
        <v>7.0000000000000007E-2</v>
      </c>
      <c r="M10" s="199"/>
      <c r="N10" s="313">
        <v>0.01</v>
      </c>
      <c r="O10" s="14">
        <f t="shared" si="0"/>
        <v>0.11</v>
      </c>
      <c r="P10" s="15">
        <f t="shared" si="1"/>
        <v>0.80999999999999994</v>
      </c>
      <c r="Q10" s="4">
        <f t="shared" si="2"/>
        <v>45</v>
      </c>
    </row>
    <row r="11" spans="1:17" s="1" customFormat="1" ht="25.5" customHeight="1" x14ac:dyDescent="0.25">
      <c r="A11" s="194">
        <v>4</v>
      </c>
      <c r="B11" s="312" t="s">
        <v>708</v>
      </c>
      <c r="C11" s="9">
        <v>0.7</v>
      </c>
      <c r="D11" s="209"/>
      <c r="E11" s="313">
        <v>0.02</v>
      </c>
      <c r="F11" s="201"/>
      <c r="G11" s="199"/>
      <c r="H11" s="314">
        <v>0.01</v>
      </c>
      <c r="I11" s="313">
        <v>0.01</v>
      </c>
      <c r="J11" s="199"/>
      <c r="K11" s="199"/>
      <c r="L11" s="313">
        <v>7.0000000000000007E-2</v>
      </c>
      <c r="M11" s="199"/>
      <c r="N11" s="199"/>
      <c r="O11" s="14">
        <f t="shared" si="0"/>
        <v>0.11000000000000001</v>
      </c>
      <c r="P11" s="15">
        <f t="shared" si="1"/>
        <v>0.80999999999999994</v>
      </c>
      <c r="Q11" s="4">
        <f t="shared" si="2"/>
        <v>45</v>
      </c>
    </row>
    <row r="12" spans="1:17" s="1" customFormat="1" ht="25.5" customHeight="1" x14ac:dyDescent="0.25">
      <c r="A12" s="194">
        <v>5</v>
      </c>
      <c r="B12" s="312" t="s">
        <v>709</v>
      </c>
      <c r="C12" s="9">
        <v>0.7</v>
      </c>
      <c r="D12" s="209"/>
      <c r="E12" s="12"/>
      <c r="F12" s="201"/>
      <c r="G12" s="199"/>
      <c r="H12" s="314">
        <v>0.01</v>
      </c>
      <c r="I12" s="313">
        <v>0.01</v>
      </c>
      <c r="J12" s="199"/>
      <c r="K12" s="199"/>
      <c r="L12" s="199"/>
      <c r="M12" s="199"/>
      <c r="N12" s="199"/>
      <c r="O12" s="14">
        <f t="shared" si="0"/>
        <v>0.02</v>
      </c>
      <c r="P12" s="15">
        <f t="shared" si="1"/>
        <v>0.72</v>
      </c>
      <c r="Q12" s="4">
        <f t="shared" si="2"/>
        <v>40</v>
      </c>
    </row>
    <row r="13" spans="1:17" s="1" customFormat="1" ht="25.5" customHeight="1" x14ac:dyDescent="0.25">
      <c r="A13" s="194">
        <v>6</v>
      </c>
      <c r="B13" s="312" t="s">
        <v>710</v>
      </c>
      <c r="C13" s="9">
        <v>0.7</v>
      </c>
      <c r="D13" s="313">
        <v>0.03</v>
      </c>
      <c r="E13" s="12"/>
      <c r="F13" s="201"/>
      <c r="G13" s="199"/>
      <c r="H13" s="314">
        <v>0.01</v>
      </c>
      <c r="I13" s="199"/>
      <c r="J13" s="199"/>
      <c r="K13" s="199"/>
      <c r="L13" s="313">
        <v>7.0000000000000007E-2</v>
      </c>
      <c r="M13" s="199"/>
      <c r="N13" s="313">
        <v>0.01</v>
      </c>
      <c r="O13" s="14">
        <f t="shared" si="0"/>
        <v>0.12000000000000001</v>
      </c>
      <c r="P13" s="15">
        <f t="shared" si="1"/>
        <v>0.82</v>
      </c>
      <c r="Q13" s="4">
        <f t="shared" si="2"/>
        <v>45</v>
      </c>
    </row>
    <row r="14" spans="1:17" s="1" customFormat="1" ht="25.5" customHeight="1" x14ac:dyDescent="0.25">
      <c r="A14" s="194">
        <v>7</v>
      </c>
      <c r="B14" s="312" t="s">
        <v>711</v>
      </c>
      <c r="C14" s="9">
        <v>0.7</v>
      </c>
      <c r="D14" s="209"/>
      <c r="E14" s="12"/>
      <c r="F14" s="201"/>
      <c r="G14" s="199"/>
      <c r="H14" s="314">
        <v>0.01</v>
      </c>
      <c r="I14" s="313">
        <v>0.01</v>
      </c>
      <c r="J14" s="199"/>
      <c r="K14" s="199"/>
      <c r="L14" s="199"/>
      <c r="M14" s="199"/>
      <c r="N14" s="199"/>
      <c r="O14" s="14">
        <f t="shared" si="0"/>
        <v>0.02</v>
      </c>
      <c r="P14" s="15">
        <f t="shared" si="1"/>
        <v>0.72</v>
      </c>
      <c r="Q14" s="4">
        <f t="shared" si="2"/>
        <v>40</v>
      </c>
    </row>
    <row r="15" spans="1:17" s="1" customFormat="1" ht="25.5" customHeight="1" x14ac:dyDescent="0.25">
      <c r="A15" s="194">
        <v>8</v>
      </c>
      <c r="B15" s="312" t="s">
        <v>712</v>
      </c>
      <c r="C15" s="9">
        <v>0.7</v>
      </c>
      <c r="D15" s="209"/>
      <c r="E15" s="12"/>
      <c r="F15" s="201"/>
      <c r="G15" s="199"/>
      <c r="H15" s="314">
        <v>0.01</v>
      </c>
      <c r="I15" s="313">
        <v>0.01</v>
      </c>
      <c r="J15" s="199"/>
      <c r="K15" s="199"/>
      <c r="L15" s="199"/>
      <c r="M15" s="199"/>
      <c r="N15" s="199"/>
      <c r="O15" s="14">
        <f t="shared" si="0"/>
        <v>0.02</v>
      </c>
      <c r="P15" s="15">
        <f t="shared" si="1"/>
        <v>0.72</v>
      </c>
      <c r="Q15" s="4">
        <f t="shared" si="2"/>
        <v>40</v>
      </c>
    </row>
    <row r="16" spans="1:17" s="1" customFormat="1" ht="25.5" customHeight="1" x14ac:dyDescent="0.25">
      <c r="A16" s="194">
        <v>9</v>
      </c>
      <c r="B16" s="312" t="s">
        <v>713</v>
      </c>
      <c r="C16" s="9">
        <v>0.7</v>
      </c>
      <c r="D16" s="209"/>
      <c r="E16" s="12"/>
      <c r="F16" s="201"/>
      <c r="G16" s="199"/>
      <c r="H16" s="314">
        <v>0.01</v>
      </c>
      <c r="I16" s="313">
        <v>0.01</v>
      </c>
      <c r="J16" s="199"/>
      <c r="K16" s="199"/>
      <c r="L16" s="199"/>
      <c r="M16" s="199"/>
      <c r="N16" s="199"/>
      <c r="O16" s="14">
        <f t="shared" si="0"/>
        <v>0.02</v>
      </c>
      <c r="P16" s="15">
        <f t="shared" si="1"/>
        <v>0.72</v>
      </c>
      <c r="Q16" s="4">
        <f t="shared" si="2"/>
        <v>40</v>
      </c>
    </row>
    <row r="17" spans="1:17" s="1" customFormat="1" ht="25.5" customHeight="1" x14ac:dyDescent="0.25">
      <c r="A17" s="194">
        <v>10</v>
      </c>
      <c r="B17" s="312" t="s">
        <v>142</v>
      </c>
      <c r="C17" s="9">
        <v>0.7</v>
      </c>
      <c r="D17" s="209"/>
      <c r="E17" s="12"/>
      <c r="F17" s="201"/>
      <c r="G17" s="199"/>
      <c r="H17" s="314">
        <v>0.01</v>
      </c>
      <c r="I17" s="313">
        <v>0.01</v>
      </c>
      <c r="J17" s="199"/>
      <c r="K17" s="199"/>
      <c r="L17" s="313"/>
      <c r="M17" s="199"/>
      <c r="N17" s="316"/>
      <c r="O17" s="14">
        <f t="shared" si="0"/>
        <v>0.02</v>
      </c>
      <c r="P17" s="15">
        <f t="shared" si="1"/>
        <v>0.72</v>
      </c>
      <c r="Q17" s="4">
        <f t="shared" si="2"/>
        <v>40</v>
      </c>
    </row>
    <row r="18" spans="1:17" s="1" customFormat="1" ht="25.5" customHeight="1" x14ac:dyDescent="0.25">
      <c r="A18" s="194">
        <v>11</v>
      </c>
      <c r="B18" s="312" t="s">
        <v>714</v>
      </c>
      <c r="C18" s="9">
        <v>0.7</v>
      </c>
      <c r="D18" s="313">
        <v>0.03</v>
      </c>
      <c r="E18" s="12"/>
      <c r="F18" s="201"/>
      <c r="G18" s="199"/>
      <c r="H18" s="314">
        <v>0.01</v>
      </c>
      <c r="I18" s="199"/>
      <c r="J18" s="199"/>
      <c r="K18" s="199"/>
      <c r="L18" s="313"/>
      <c r="M18" s="199"/>
      <c r="N18" s="313">
        <v>0.01</v>
      </c>
      <c r="O18" s="14">
        <f t="shared" si="0"/>
        <v>0.05</v>
      </c>
      <c r="P18" s="15">
        <f t="shared" si="1"/>
        <v>0.75</v>
      </c>
      <c r="Q18" s="4">
        <f t="shared" si="2"/>
        <v>40</v>
      </c>
    </row>
    <row r="19" spans="1:17" s="1" customFormat="1" ht="25.5" customHeight="1" x14ac:dyDescent="0.25">
      <c r="A19" s="194">
        <v>12</v>
      </c>
      <c r="B19" s="312" t="s">
        <v>715</v>
      </c>
      <c r="C19" s="9">
        <v>0.7</v>
      </c>
      <c r="D19" s="209"/>
      <c r="E19" s="12"/>
      <c r="F19" s="201"/>
      <c r="G19" s="199"/>
      <c r="H19" s="314">
        <v>0.01</v>
      </c>
      <c r="I19" s="313">
        <v>0.01</v>
      </c>
      <c r="J19" s="199"/>
      <c r="K19" s="199"/>
      <c r="L19" s="199"/>
      <c r="M19" s="199"/>
      <c r="N19" s="199"/>
      <c r="O19" s="14">
        <f t="shared" si="0"/>
        <v>0.02</v>
      </c>
      <c r="P19" s="15">
        <f t="shared" si="1"/>
        <v>0.72</v>
      </c>
      <c r="Q19" s="4">
        <f t="shared" si="2"/>
        <v>40</v>
      </c>
    </row>
    <row r="20" spans="1:17" s="1" customFormat="1" ht="25.5" customHeight="1" x14ac:dyDescent="0.25">
      <c r="A20" s="194">
        <v>13</v>
      </c>
      <c r="B20" s="312" t="s">
        <v>716</v>
      </c>
      <c r="C20" s="9">
        <v>0.7</v>
      </c>
      <c r="D20" s="313">
        <v>0.03</v>
      </c>
      <c r="E20" s="313">
        <v>0.02</v>
      </c>
      <c r="F20" s="201"/>
      <c r="G20" s="199"/>
      <c r="H20" s="314">
        <v>0.01</v>
      </c>
      <c r="I20" s="199"/>
      <c r="J20" s="199"/>
      <c r="K20" s="199"/>
      <c r="L20" s="313">
        <v>7.0000000000000007E-2</v>
      </c>
      <c r="M20" s="199"/>
      <c r="N20" s="313">
        <v>0.01</v>
      </c>
      <c r="O20" s="14">
        <f t="shared" si="0"/>
        <v>0.14000000000000001</v>
      </c>
      <c r="P20" s="15">
        <f t="shared" si="1"/>
        <v>0.84</v>
      </c>
      <c r="Q20" s="4">
        <f t="shared" si="2"/>
        <v>45</v>
      </c>
    </row>
    <row r="21" spans="1:17" s="1" customFormat="1" ht="25.5" customHeight="1" x14ac:dyDescent="0.25">
      <c r="A21" s="194">
        <v>14</v>
      </c>
      <c r="B21" s="312" t="s">
        <v>717</v>
      </c>
      <c r="C21" s="9">
        <v>0.7</v>
      </c>
      <c r="D21" s="209"/>
      <c r="E21" s="313">
        <v>0.02</v>
      </c>
      <c r="F21" s="201"/>
      <c r="G21" s="199"/>
      <c r="H21" s="314">
        <v>0.01</v>
      </c>
      <c r="I21" s="313">
        <v>0.01</v>
      </c>
      <c r="J21" s="199"/>
      <c r="K21" s="199"/>
      <c r="L21" s="199"/>
      <c r="M21" s="199"/>
      <c r="N21" s="199"/>
      <c r="O21" s="14">
        <f t="shared" si="0"/>
        <v>0.04</v>
      </c>
      <c r="P21" s="15">
        <f t="shared" si="1"/>
        <v>0.74</v>
      </c>
      <c r="Q21" s="4">
        <f t="shared" si="2"/>
        <v>40</v>
      </c>
    </row>
    <row r="22" spans="1:17" s="1" customFormat="1" ht="25.5" customHeight="1" x14ac:dyDescent="0.25">
      <c r="A22" s="194">
        <v>15</v>
      </c>
      <c r="B22" s="312" t="s">
        <v>718</v>
      </c>
      <c r="C22" s="9">
        <v>0.7</v>
      </c>
      <c r="D22" s="209"/>
      <c r="E22" s="12"/>
      <c r="F22" s="201"/>
      <c r="G22" s="199"/>
      <c r="H22" s="314">
        <v>0.01</v>
      </c>
      <c r="I22" s="313">
        <v>0.01</v>
      </c>
      <c r="J22" s="199"/>
      <c r="K22" s="199"/>
      <c r="L22" s="199"/>
      <c r="M22" s="199"/>
      <c r="N22" s="199"/>
      <c r="O22" s="14">
        <f t="shared" si="0"/>
        <v>0.02</v>
      </c>
      <c r="P22" s="15">
        <f t="shared" si="1"/>
        <v>0.72</v>
      </c>
      <c r="Q22" s="4">
        <f t="shared" si="2"/>
        <v>40</v>
      </c>
    </row>
    <row r="23" spans="1:17" s="1" customFormat="1" ht="25.5" customHeight="1" x14ac:dyDescent="0.25">
      <c r="A23" s="194">
        <v>16</v>
      </c>
      <c r="B23" s="312" t="s">
        <v>719</v>
      </c>
      <c r="C23" s="9">
        <v>0.7</v>
      </c>
      <c r="D23" s="209"/>
      <c r="E23" s="12"/>
      <c r="F23" s="201"/>
      <c r="G23" s="199"/>
      <c r="H23" s="314">
        <v>0.01</v>
      </c>
      <c r="I23" s="313">
        <v>0.01</v>
      </c>
      <c r="J23" s="199"/>
      <c r="K23" s="199"/>
      <c r="L23" s="199"/>
      <c r="M23" s="199"/>
      <c r="N23" s="199"/>
      <c r="O23" s="14">
        <f t="shared" si="0"/>
        <v>0.02</v>
      </c>
      <c r="P23" s="15">
        <f t="shared" si="1"/>
        <v>0.72</v>
      </c>
      <c r="Q23" s="4">
        <f t="shared" si="2"/>
        <v>40</v>
      </c>
    </row>
    <row r="24" spans="1:17" s="1" customFormat="1" ht="25.5" customHeight="1" x14ac:dyDescent="0.25">
      <c r="A24" s="194">
        <v>17</v>
      </c>
      <c r="B24" s="312" t="s">
        <v>720</v>
      </c>
      <c r="C24" s="9">
        <v>0.7</v>
      </c>
      <c r="D24" s="313">
        <v>0.02</v>
      </c>
      <c r="E24" s="12"/>
      <c r="F24" s="201"/>
      <c r="G24" s="199"/>
      <c r="H24" s="314">
        <v>0.01</v>
      </c>
      <c r="I24" s="199"/>
      <c r="J24" s="199"/>
      <c r="K24" s="199"/>
      <c r="L24" s="313">
        <v>7.0000000000000007E-2</v>
      </c>
      <c r="M24" s="199"/>
      <c r="N24" s="313">
        <v>0.01</v>
      </c>
      <c r="O24" s="14">
        <f t="shared" si="0"/>
        <v>0.11</v>
      </c>
      <c r="P24" s="15">
        <f t="shared" si="1"/>
        <v>0.80999999999999994</v>
      </c>
      <c r="Q24" s="4">
        <f t="shared" si="2"/>
        <v>45</v>
      </c>
    </row>
    <row r="25" spans="1:17" s="1" customFormat="1" ht="25.5" customHeight="1" x14ac:dyDescent="0.25">
      <c r="A25" s="194">
        <v>18</v>
      </c>
      <c r="B25" s="312" t="s">
        <v>721</v>
      </c>
      <c r="C25" s="9">
        <v>0.7</v>
      </c>
      <c r="D25" s="209"/>
      <c r="E25" s="313">
        <v>0.02</v>
      </c>
      <c r="F25" s="201"/>
      <c r="G25" s="199"/>
      <c r="H25" s="314">
        <v>0.01</v>
      </c>
      <c r="I25" s="313">
        <v>0.01</v>
      </c>
      <c r="J25" s="199"/>
      <c r="K25" s="199"/>
      <c r="L25" s="313">
        <v>7.0000000000000007E-2</v>
      </c>
      <c r="M25" s="199"/>
      <c r="N25" s="199"/>
      <c r="O25" s="14">
        <f t="shared" si="0"/>
        <v>0.11000000000000001</v>
      </c>
      <c r="P25" s="15">
        <f t="shared" si="1"/>
        <v>0.80999999999999994</v>
      </c>
      <c r="Q25" s="4">
        <f t="shared" si="2"/>
        <v>45</v>
      </c>
    </row>
    <row r="26" spans="1:17" s="1" customFormat="1" ht="25.5" customHeight="1" x14ac:dyDescent="0.25">
      <c r="A26" s="194">
        <v>19</v>
      </c>
      <c r="B26" s="312" t="s">
        <v>722</v>
      </c>
      <c r="C26" s="9">
        <v>0.7</v>
      </c>
      <c r="D26" s="209"/>
      <c r="E26" s="313">
        <v>0.01</v>
      </c>
      <c r="F26" s="313">
        <v>0.04</v>
      </c>
      <c r="G26" s="199"/>
      <c r="H26" s="314">
        <v>0.01</v>
      </c>
      <c r="I26" s="199"/>
      <c r="J26" s="199"/>
      <c r="K26" s="199"/>
      <c r="L26" s="313">
        <v>7.0000000000000007E-2</v>
      </c>
      <c r="M26" s="199"/>
      <c r="N26" s="199"/>
      <c r="O26" s="14">
        <f t="shared" si="0"/>
        <v>0.13</v>
      </c>
      <c r="P26" s="15">
        <f t="shared" si="1"/>
        <v>0.83</v>
      </c>
      <c r="Q26" s="4">
        <f t="shared" si="2"/>
        <v>45</v>
      </c>
    </row>
    <row r="27" spans="1:17" s="1" customFormat="1" ht="25.5" customHeight="1" x14ac:dyDescent="0.25">
      <c r="A27" s="194">
        <v>20</v>
      </c>
      <c r="B27" s="312" t="s">
        <v>723</v>
      </c>
      <c r="C27" s="9">
        <v>0.7</v>
      </c>
      <c r="D27" s="209"/>
      <c r="E27" s="313">
        <v>0.02</v>
      </c>
      <c r="F27" s="201"/>
      <c r="G27" s="199"/>
      <c r="H27" s="314">
        <v>0.01</v>
      </c>
      <c r="I27" s="199"/>
      <c r="J27" s="199"/>
      <c r="K27" s="199"/>
      <c r="L27" s="199"/>
      <c r="M27" s="199"/>
      <c r="N27" s="199"/>
      <c r="O27" s="14">
        <f t="shared" si="0"/>
        <v>0.03</v>
      </c>
      <c r="P27" s="15">
        <f t="shared" si="1"/>
        <v>0.73</v>
      </c>
      <c r="Q27" s="4">
        <f t="shared" si="2"/>
        <v>40</v>
      </c>
    </row>
    <row r="28" spans="1:17" s="1" customFormat="1" ht="25.5" customHeight="1" x14ac:dyDescent="0.25">
      <c r="A28" s="194">
        <v>21</v>
      </c>
      <c r="B28" s="312" t="s">
        <v>724</v>
      </c>
      <c r="C28" s="9">
        <v>0.7</v>
      </c>
      <c r="D28" s="209"/>
      <c r="E28" s="313">
        <v>0.02</v>
      </c>
      <c r="F28" s="201"/>
      <c r="G28" s="199"/>
      <c r="H28" s="314">
        <v>0.01</v>
      </c>
      <c r="I28" s="313">
        <v>0.01</v>
      </c>
      <c r="J28" s="199"/>
      <c r="K28" s="199"/>
      <c r="L28" s="316"/>
      <c r="M28" s="199"/>
      <c r="N28" s="199"/>
      <c r="O28" s="14">
        <f t="shared" si="0"/>
        <v>0.04</v>
      </c>
      <c r="P28" s="15">
        <f t="shared" si="1"/>
        <v>0.74</v>
      </c>
      <c r="Q28" s="4">
        <f t="shared" si="2"/>
        <v>40</v>
      </c>
    </row>
    <row r="29" spans="1:17" s="1" customFormat="1" ht="25.5" customHeight="1" x14ac:dyDescent="0.25">
      <c r="A29" s="194">
        <v>22</v>
      </c>
      <c r="B29" s="312" t="s">
        <v>725</v>
      </c>
      <c r="C29" s="9">
        <v>0.7</v>
      </c>
      <c r="D29" s="209"/>
      <c r="E29" s="12"/>
      <c r="F29" s="201"/>
      <c r="G29" s="199"/>
      <c r="H29" s="314">
        <v>0.01</v>
      </c>
      <c r="I29" s="199"/>
      <c r="J29" s="199"/>
      <c r="K29" s="313">
        <v>0.06</v>
      </c>
      <c r="L29" s="199"/>
      <c r="M29" s="199"/>
      <c r="N29" s="199"/>
      <c r="O29" s="14">
        <f t="shared" si="0"/>
        <v>6.9999999999999993E-2</v>
      </c>
      <c r="P29" s="15">
        <f t="shared" si="1"/>
        <v>0.76999999999999991</v>
      </c>
      <c r="Q29" s="4">
        <f t="shared" si="2"/>
        <v>40</v>
      </c>
    </row>
    <row r="30" spans="1:17" s="1" customFormat="1" ht="25.5" customHeight="1" x14ac:dyDescent="0.25">
      <c r="A30" s="194">
        <v>23</v>
      </c>
      <c r="B30" s="312" t="s">
        <v>726</v>
      </c>
      <c r="C30" s="9">
        <v>0.7</v>
      </c>
      <c r="D30" s="209"/>
      <c r="E30" s="12"/>
      <c r="F30" s="201"/>
      <c r="G30" s="199"/>
      <c r="H30" s="314">
        <v>0.01</v>
      </c>
      <c r="I30" s="313">
        <v>0.01</v>
      </c>
      <c r="J30" s="199"/>
      <c r="K30" s="313">
        <v>0.06</v>
      </c>
      <c r="L30" s="199"/>
      <c r="M30" s="199"/>
      <c r="N30" s="199"/>
      <c r="O30" s="14">
        <f t="shared" si="0"/>
        <v>0.08</v>
      </c>
      <c r="P30" s="15">
        <f t="shared" si="1"/>
        <v>0.77999999999999992</v>
      </c>
      <c r="Q30" s="4">
        <f t="shared" si="2"/>
        <v>40</v>
      </c>
    </row>
    <row r="31" spans="1:17" s="1" customFormat="1" ht="25.5" customHeight="1" x14ac:dyDescent="0.25">
      <c r="A31" s="194">
        <v>24</v>
      </c>
      <c r="B31" s="312" t="s">
        <v>727</v>
      </c>
      <c r="C31" s="9">
        <v>0.7</v>
      </c>
      <c r="D31" s="209"/>
      <c r="E31" s="12"/>
      <c r="F31" s="201"/>
      <c r="G31" s="199"/>
      <c r="H31" s="314">
        <v>0.01</v>
      </c>
      <c r="I31" s="313">
        <v>0.01</v>
      </c>
      <c r="J31" s="199"/>
      <c r="K31" s="199"/>
      <c r="L31" s="199"/>
      <c r="M31" s="199"/>
      <c r="N31" s="199"/>
      <c r="O31" s="14">
        <f t="shared" si="0"/>
        <v>0.02</v>
      </c>
      <c r="P31" s="15">
        <f t="shared" si="1"/>
        <v>0.72</v>
      </c>
      <c r="Q31" s="4">
        <f t="shared" si="2"/>
        <v>40</v>
      </c>
    </row>
    <row r="32" spans="1:17" s="1" customFormat="1" ht="25.5" customHeight="1" x14ac:dyDescent="0.25">
      <c r="A32" s="194">
        <v>25</v>
      </c>
      <c r="B32" s="312" t="s">
        <v>728</v>
      </c>
      <c r="C32" s="9">
        <v>0.7</v>
      </c>
      <c r="D32" s="313"/>
      <c r="E32" s="12"/>
      <c r="F32" s="201"/>
      <c r="G32" s="199"/>
      <c r="H32" s="314">
        <v>0.01</v>
      </c>
      <c r="I32" s="313">
        <v>0.01</v>
      </c>
      <c r="J32" s="199"/>
      <c r="K32" s="199"/>
      <c r="L32" s="313">
        <v>7.0000000000000007E-2</v>
      </c>
      <c r="M32" s="199"/>
      <c r="N32" s="313">
        <v>0.01</v>
      </c>
      <c r="O32" s="14">
        <f t="shared" si="0"/>
        <v>0.1</v>
      </c>
      <c r="P32" s="15">
        <f t="shared" si="1"/>
        <v>0.79999999999999993</v>
      </c>
      <c r="Q32" s="4">
        <f t="shared" si="2"/>
        <v>45</v>
      </c>
    </row>
    <row r="33" spans="1:17" s="1" customFormat="1" ht="25.5" customHeight="1" x14ac:dyDescent="0.25">
      <c r="A33" s="194">
        <v>26</v>
      </c>
      <c r="B33" s="312" t="s">
        <v>729</v>
      </c>
      <c r="C33" s="9">
        <v>0.7</v>
      </c>
      <c r="D33" s="209"/>
      <c r="E33" s="12"/>
      <c r="F33" s="201"/>
      <c r="G33" s="199"/>
      <c r="H33" s="314">
        <v>0.01</v>
      </c>
      <c r="I33" s="313">
        <v>0.01</v>
      </c>
      <c r="J33" s="199"/>
      <c r="K33" s="199"/>
      <c r="L33" s="199"/>
      <c r="M33" s="199"/>
      <c r="N33" s="199"/>
      <c r="O33" s="14">
        <f t="shared" si="0"/>
        <v>0.02</v>
      </c>
      <c r="P33" s="15">
        <f t="shared" si="1"/>
        <v>0.72</v>
      </c>
      <c r="Q33" s="4">
        <f t="shared" si="2"/>
        <v>40</v>
      </c>
    </row>
    <row r="34" spans="1:17" s="45" customFormat="1" ht="25.5" customHeight="1" x14ac:dyDescent="0.25">
      <c r="A34" s="194">
        <v>27</v>
      </c>
      <c r="B34" s="312" t="s">
        <v>730</v>
      </c>
      <c r="C34" s="9">
        <v>0.7</v>
      </c>
      <c r="D34" s="313"/>
      <c r="E34" s="14"/>
      <c r="F34" s="14"/>
      <c r="G34" s="167"/>
      <c r="H34" s="314">
        <v>0.01</v>
      </c>
      <c r="I34" s="313">
        <v>0.01</v>
      </c>
      <c r="J34" s="14"/>
      <c r="K34" s="14"/>
      <c r="L34" s="313">
        <v>7.0000000000000007E-2</v>
      </c>
      <c r="M34" s="14"/>
      <c r="N34" s="313">
        <v>0.01</v>
      </c>
      <c r="O34" s="14">
        <f t="shared" si="0"/>
        <v>0.1</v>
      </c>
      <c r="P34" s="15">
        <f t="shared" si="1"/>
        <v>0.79999999999999993</v>
      </c>
      <c r="Q34" s="4">
        <f t="shared" si="2"/>
        <v>45</v>
      </c>
    </row>
    <row r="35" spans="1:17" s="45" customFormat="1" ht="25.5" customHeight="1" x14ac:dyDescent="0.25">
      <c r="A35" s="194">
        <v>28</v>
      </c>
      <c r="B35" s="312" t="s">
        <v>731</v>
      </c>
      <c r="C35" s="9">
        <v>0.7</v>
      </c>
      <c r="D35" s="14"/>
      <c r="E35" s="14"/>
      <c r="F35" s="14"/>
      <c r="G35" s="167"/>
      <c r="H35" s="314">
        <v>0.01</v>
      </c>
      <c r="I35" s="313">
        <v>0.01</v>
      </c>
      <c r="J35" s="313">
        <v>0.01</v>
      </c>
      <c r="K35" s="313">
        <v>0.06</v>
      </c>
      <c r="L35" s="313">
        <v>7.0000000000000007E-2</v>
      </c>
      <c r="M35" s="14"/>
      <c r="N35" s="313"/>
      <c r="O35" s="14">
        <f t="shared" si="0"/>
        <v>0.16</v>
      </c>
      <c r="P35" s="15">
        <f t="shared" si="1"/>
        <v>0.86</v>
      </c>
      <c r="Q35" s="4">
        <f t="shared" si="2"/>
        <v>45</v>
      </c>
    </row>
    <row r="36" spans="1:17" s="45" customFormat="1" ht="25.5" customHeight="1" x14ac:dyDescent="0.25">
      <c r="A36" s="194">
        <v>29</v>
      </c>
      <c r="B36" s="312" t="s">
        <v>732</v>
      </c>
      <c r="C36" s="9">
        <v>0.7</v>
      </c>
      <c r="D36" s="14"/>
      <c r="E36" s="14"/>
      <c r="F36" s="14"/>
      <c r="G36" s="167"/>
      <c r="H36" s="314">
        <v>0.01</v>
      </c>
      <c r="I36" s="313">
        <v>0.01</v>
      </c>
      <c r="J36" s="14"/>
      <c r="K36" s="313">
        <v>0.06</v>
      </c>
      <c r="L36" s="14"/>
      <c r="M36" s="313">
        <v>0.03</v>
      </c>
      <c r="N36" s="14"/>
      <c r="O36" s="14">
        <f t="shared" si="0"/>
        <v>0.11</v>
      </c>
      <c r="P36" s="15">
        <f t="shared" si="1"/>
        <v>0.80999999999999994</v>
      </c>
      <c r="Q36" s="4">
        <f t="shared" si="2"/>
        <v>45</v>
      </c>
    </row>
    <row r="37" spans="1:17" s="45" customFormat="1" ht="25.5" customHeight="1" x14ac:dyDescent="0.25">
      <c r="A37" s="194">
        <v>30</v>
      </c>
      <c r="B37" s="312" t="s">
        <v>733</v>
      </c>
      <c r="C37" s="9">
        <v>0.7</v>
      </c>
      <c r="D37" s="313">
        <v>0.02</v>
      </c>
      <c r="E37" s="14"/>
      <c r="F37" s="14"/>
      <c r="G37" s="167"/>
      <c r="H37" s="314">
        <v>0.01</v>
      </c>
      <c r="I37" s="14"/>
      <c r="J37" s="14"/>
      <c r="K37" s="14"/>
      <c r="L37" s="313">
        <v>7.0000000000000007E-2</v>
      </c>
      <c r="M37" s="14"/>
      <c r="N37" s="313">
        <v>0.01</v>
      </c>
      <c r="O37" s="14">
        <f t="shared" si="0"/>
        <v>0.11</v>
      </c>
      <c r="P37" s="15">
        <f t="shared" si="1"/>
        <v>0.80999999999999994</v>
      </c>
      <c r="Q37" s="4">
        <f t="shared" si="2"/>
        <v>45</v>
      </c>
    </row>
    <row r="38" spans="1:17" s="45" customFormat="1" ht="25.5" customHeight="1" x14ac:dyDescent="0.25">
      <c r="A38" s="194">
        <v>31</v>
      </c>
      <c r="B38" s="312" t="s">
        <v>734</v>
      </c>
      <c r="C38" s="9">
        <v>0.7</v>
      </c>
      <c r="D38" s="14"/>
      <c r="E38" s="313">
        <v>0.02</v>
      </c>
      <c r="F38" s="14"/>
      <c r="G38" s="167"/>
      <c r="H38" s="314">
        <v>0.01</v>
      </c>
      <c r="I38" s="313">
        <v>0.01</v>
      </c>
      <c r="J38" s="14"/>
      <c r="K38" s="14"/>
      <c r="L38" s="14"/>
      <c r="M38" s="14"/>
      <c r="N38" s="14"/>
      <c r="O38" s="14">
        <f t="shared" si="0"/>
        <v>0.04</v>
      </c>
      <c r="P38" s="15">
        <f t="shared" si="1"/>
        <v>0.74</v>
      </c>
      <c r="Q38" s="4">
        <f t="shared" si="2"/>
        <v>40</v>
      </c>
    </row>
    <row r="39" spans="1:17" s="45" customFormat="1" ht="25.5" customHeight="1" x14ac:dyDescent="0.3">
      <c r="A39" s="317"/>
      <c r="B39" s="318"/>
      <c r="C39" s="319"/>
      <c r="D39" s="320">
        <f t="shared" ref="D39:N39" si="3">COUNTA(D8:D38)</f>
        <v>7</v>
      </c>
      <c r="E39" s="320">
        <f t="shared" si="3"/>
        <v>8</v>
      </c>
      <c r="F39" s="320">
        <f t="shared" si="3"/>
        <v>2</v>
      </c>
      <c r="G39" s="320">
        <f t="shared" si="3"/>
        <v>1</v>
      </c>
      <c r="H39" s="320">
        <f t="shared" si="3"/>
        <v>30</v>
      </c>
      <c r="I39" s="320">
        <f t="shared" si="3"/>
        <v>20</v>
      </c>
      <c r="J39" s="320">
        <f t="shared" si="3"/>
        <v>2</v>
      </c>
      <c r="K39" s="320">
        <f t="shared" si="3"/>
        <v>5</v>
      </c>
      <c r="L39" s="320">
        <f t="shared" si="3"/>
        <v>11</v>
      </c>
      <c r="M39" s="320">
        <f t="shared" si="3"/>
        <v>2</v>
      </c>
      <c r="N39" s="320">
        <f t="shared" si="3"/>
        <v>9</v>
      </c>
      <c r="O39" s="321"/>
      <c r="P39" s="322"/>
      <c r="Q39" s="317"/>
    </row>
    <row r="40" spans="1:17" ht="29.25" customHeight="1" x14ac:dyDescent="0.25">
      <c r="A40" s="495" t="s">
        <v>299</v>
      </c>
      <c r="B40" s="495"/>
      <c r="C40" s="495"/>
      <c r="D40" s="495"/>
      <c r="E40" s="495"/>
      <c r="F40" s="495"/>
      <c r="G40" s="495"/>
      <c r="H40" s="495"/>
      <c r="I40" s="495"/>
      <c r="J40" s="495"/>
      <c r="K40" s="495"/>
      <c r="L40" s="495"/>
      <c r="M40" s="495"/>
      <c r="N40" s="495"/>
      <c r="O40" s="495"/>
      <c r="P40" s="495"/>
      <c r="Q40" s="495"/>
    </row>
    <row r="41" spans="1:17" ht="172.5" hidden="1" customHeight="1" x14ac:dyDescent="0.3"/>
    <row r="42" spans="1:17" ht="20.25" customHeight="1" x14ac:dyDescent="0.3"/>
    <row r="43" spans="1:17" ht="18.75" x14ac:dyDescent="0.3">
      <c r="A43" s="383" t="s">
        <v>5</v>
      </c>
      <c r="B43" s="383"/>
      <c r="C43" s="383"/>
      <c r="D43" s="383"/>
      <c r="E43" s="383"/>
      <c r="F43" s="383"/>
      <c r="G43" s="383"/>
      <c r="H43" s="383"/>
      <c r="I43" s="383"/>
      <c r="J43" s="383"/>
      <c r="K43" s="383"/>
      <c r="L43" s="383"/>
      <c r="M43" s="383"/>
      <c r="N43" s="383"/>
      <c r="O43" s="383"/>
      <c r="P43" s="383"/>
      <c r="Q43" s="383"/>
    </row>
    <row r="45" spans="1:17" ht="87.95" customHeight="1" x14ac:dyDescent="0.25">
      <c r="A45" s="190" t="s">
        <v>6</v>
      </c>
      <c r="B45" s="384" t="s">
        <v>7</v>
      </c>
      <c r="C45" s="384"/>
      <c r="D45" s="384"/>
      <c r="E45" s="191" t="s">
        <v>8</v>
      </c>
      <c r="F45" s="191" t="s">
        <v>9</v>
      </c>
      <c r="G45" s="191" t="s">
        <v>10</v>
      </c>
      <c r="H45" s="191" t="s">
        <v>12</v>
      </c>
      <c r="I45" s="197" t="s">
        <v>257</v>
      </c>
      <c r="J45" s="197"/>
      <c r="K45" s="197"/>
      <c r="L45" s="197"/>
      <c r="M45" s="197"/>
      <c r="N45" s="385" t="s">
        <v>13</v>
      </c>
      <c r="O45" s="385"/>
      <c r="P45" s="385"/>
      <c r="Q45" s="385"/>
    </row>
    <row r="46" spans="1:17" ht="83.25" customHeight="1" x14ac:dyDescent="0.25">
      <c r="A46" s="6">
        <v>1</v>
      </c>
      <c r="B46" s="375" t="s">
        <v>407</v>
      </c>
      <c r="C46" s="375"/>
      <c r="D46" s="375"/>
      <c r="E46" s="87" t="s">
        <v>735</v>
      </c>
      <c r="F46" s="87" t="s">
        <v>736</v>
      </c>
      <c r="G46" s="323">
        <f>D39</f>
        <v>7</v>
      </c>
      <c r="H46" s="323">
        <f t="shared" ref="H46:H56" si="4">G46</f>
        <v>7</v>
      </c>
      <c r="I46" s="98">
        <v>0.03</v>
      </c>
      <c r="J46" s="257"/>
      <c r="K46" s="257"/>
      <c r="L46" s="257"/>
      <c r="M46" s="257"/>
      <c r="N46" s="376"/>
      <c r="O46" s="376"/>
      <c r="P46" s="376"/>
      <c r="Q46" s="376"/>
    </row>
    <row r="47" spans="1:17" ht="44.25" customHeight="1" x14ac:dyDescent="0.25">
      <c r="A47" s="6">
        <v>2</v>
      </c>
      <c r="B47" s="375" t="s">
        <v>408</v>
      </c>
      <c r="C47" s="375"/>
      <c r="D47" s="375"/>
      <c r="E47" s="41" t="s">
        <v>737</v>
      </c>
      <c r="F47" s="41" t="s">
        <v>737</v>
      </c>
      <c r="G47" s="323">
        <f>E39</f>
        <v>8</v>
      </c>
      <c r="H47" s="323">
        <f t="shared" si="4"/>
        <v>8</v>
      </c>
      <c r="I47" s="98">
        <v>0.02</v>
      </c>
      <c r="J47" s="257"/>
      <c r="K47" s="257"/>
      <c r="L47" s="257"/>
      <c r="M47" s="257"/>
      <c r="N47" s="376"/>
      <c r="O47" s="376"/>
      <c r="P47" s="376"/>
      <c r="Q47" s="376"/>
    </row>
    <row r="48" spans="1:17" ht="51" customHeight="1" x14ac:dyDescent="0.25">
      <c r="A48" s="6">
        <v>3</v>
      </c>
      <c r="B48" s="375" t="s">
        <v>409</v>
      </c>
      <c r="C48" s="375"/>
      <c r="D48" s="375"/>
      <c r="E48" s="41" t="s">
        <v>738</v>
      </c>
      <c r="F48" s="41" t="s">
        <v>738</v>
      </c>
      <c r="G48" s="323">
        <f>F39</f>
        <v>2</v>
      </c>
      <c r="H48" s="323">
        <f t="shared" si="4"/>
        <v>2</v>
      </c>
      <c r="I48" s="98">
        <v>0.04</v>
      </c>
      <c r="J48" s="257"/>
      <c r="K48" s="257"/>
      <c r="L48" s="257"/>
      <c r="M48" s="257"/>
      <c r="N48" s="386"/>
      <c r="O48" s="386"/>
      <c r="P48" s="386"/>
      <c r="Q48" s="386"/>
    </row>
    <row r="49" spans="1:17" ht="45.2" customHeight="1" x14ac:dyDescent="0.25">
      <c r="A49" s="6">
        <v>4</v>
      </c>
      <c r="B49" s="374" t="s">
        <v>410</v>
      </c>
      <c r="C49" s="375"/>
      <c r="D49" s="375"/>
      <c r="E49" s="41" t="s">
        <v>739</v>
      </c>
      <c r="F49" s="41" t="s">
        <v>739</v>
      </c>
      <c r="G49" s="323">
        <f>G39</f>
        <v>1</v>
      </c>
      <c r="H49" s="323">
        <f t="shared" si="4"/>
        <v>1</v>
      </c>
      <c r="I49" s="228">
        <v>0.01</v>
      </c>
      <c r="J49" s="192"/>
      <c r="K49" s="192"/>
      <c r="L49" s="192"/>
      <c r="M49" s="192"/>
      <c r="N49" s="376"/>
      <c r="O49" s="376"/>
      <c r="P49" s="376"/>
      <c r="Q49" s="376"/>
    </row>
    <row r="50" spans="1:17" ht="36" customHeight="1" x14ac:dyDescent="0.25">
      <c r="A50" s="6">
        <v>5</v>
      </c>
      <c r="B50" s="587" t="s">
        <v>740</v>
      </c>
      <c r="C50" s="476"/>
      <c r="D50" s="476"/>
      <c r="E50" s="41" t="s">
        <v>435</v>
      </c>
      <c r="F50" s="41" t="s">
        <v>435</v>
      </c>
      <c r="G50" s="323">
        <f>H39</f>
        <v>30</v>
      </c>
      <c r="H50" s="323">
        <f t="shared" si="4"/>
        <v>30</v>
      </c>
      <c r="I50" s="228">
        <v>0.01</v>
      </c>
      <c r="J50" s="19"/>
      <c r="K50" s="20"/>
      <c r="L50" s="20"/>
      <c r="M50" s="192"/>
      <c r="N50" s="376"/>
      <c r="O50" s="376"/>
      <c r="P50" s="376"/>
      <c r="Q50" s="376"/>
    </row>
    <row r="51" spans="1:17" ht="36" customHeight="1" x14ac:dyDescent="0.25">
      <c r="A51" s="6">
        <v>6</v>
      </c>
      <c r="B51" s="587" t="s">
        <v>741</v>
      </c>
      <c r="C51" s="476"/>
      <c r="D51" s="476"/>
      <c r="E51" s="41" t="s">
        <v>742</v>
      </c>
      <c r="F51" s="19" t="s">
        <v>743</v>
      </c>
      <c r="G51" s="323">
        <f>I39</f>
        <v>20</v>
      </c>
      <c r="H51" s="323">
        <f t="shared" si="4"/>
        <v>20</v>
      </c>
      <c r="I51" s="228">
        <v>0.01</v>
      </c>
      <c r="J51" s="192"/>
      <c r="K51" s="192"/>
      <c r="L51" s="192"/>
      <c r="M51" s="192"/>
      <c r="N51" s="376"/>
      <c r="O51" s="376"/>
      <c r="P51" s="376"/>
      <c r="Q51" s="376"/>
    </row>
    <row r="52" spans="1:17" ht="36" customHeight="1" x14ac:dyDescent="0.25">
      <c r="A52" s="6">
        <v>7</v>
      </c>
      <c r="B52" s="587" t="s">
        <v>744</v>
      </c>
      <c r="C52" s="476"/>
      <c r="D52" s="476"/>
      <c r="E52" s="41">
        <v>43620</v>
      </c>
      <c r="F52" s="41">
        <v>43620</v>
      </c>
      <c r="G52" s="323">
        <f>J39</f>
        <v>2</v>
      </c>
      <c r="H52" s="323">
        <f t="shared" si="4"/>
        <v>2</v>
      </c>
      <c r="I52" s="228">
        <v>0.01</v>
      </c>
      <c r="J52" s="192"/>
      <c r="K52" s="192"/>
      <c r="L52" s="192"/>
      <c r="M52" s="192"/>
      <c r="N52" s="376"/>
      <c r="O52" s="376"/>
      <c r="P52" s="376"/>
      <c r="Q52" s="376"/>
    </row>
    <row r="53" spans="1:17" ht="36" customHeight="1" x14ac:dyDescent="0.25">
      <c r="A53" s="6">
        <v>8</v>
      </c>
      <c r="B53" s="587" t="s">
        <v>745</v>
      </c>
      <c r="C53" s="476"/>
      <c r="D53" s="476"/>
      <c r="E53" s="41">
        <v>43469</v>
      </c>
      <c r="F53" s="19" t="s">
        <v>456</v>
      </c>
      <c r="G53" s="323">
        <f>K39</f>
        <v>5</v>
      </c>
      <c r="H53" s="323">
        <f t="shared" si="4"/>
        <v>5</v>
      </c>
      <c r="I53" s="228">
        <v>0.06</v>
      </c>
      <c r="J53" s="192"/>
      <c r="K53" s="192"/>
      <c r="L53" s="192"/>
      <c r="M53" s="192"/>
      <c r="N53" s="376"/>
      <c r="O53" s="376"/>
      <c r="P53" s="376"/>
      <c r="Q53" s="376"/>
    </row>
    <row r="54" spans="1:17" ht="36" customHeight="1" x14ac:dyDescent="0.25">
      <c r="A54" s="6">
        <v>9</v>
      </c>
      <c r="B54" s="587" t="s">
        <v>746</v>
      </c>
      <c r="C54" s="476"/>
      <c r="D54" s="476"/>
      <c r="E54" s="41">
        <v>43469</v>
      </c>
      <c r="F54" s="19" t="s">
        <v>747</v>
      </c>
      <c r="G54" s="323">
        <f>L39</f>
        <v>11</v>
      </c>
      <c r="H54" s="323">
        <f t="shared" si="4"/>
        <v>11</v>
      </c>
      <c r="I54" s="228">
        <v>7.0000000000000007E-2</v>
      </c>
      <c r="J54" s="192"/>
      <c r="K54" s="192"/>
      <c r="L54" s="192"/>
      <c r="M54" s="192"/>
      <c r="N54" s="376"/>
      <c r="O54" s="376"/>
      <c r="P54" s="376"/>
      <c r="Q54" s="376"/>
    </row>
    <row r="55" spans="1:17" ht="36" customHeight="1" x14ac:dyDescent="0.25">
      <c r="A55" s="6">
        <v>10</v>
      </c>
      <c r="B55" s="587" t="s">
        <v>748</v>
      </c>
      <c r="C55" s="476"/>
      <c r="D55" s="476"/>
      <c r="E55" s="19" t="s">
        <v>445</v>
      </c>
      <c r="F55" s="19" t="s">
        <v>749</v>
      </c>
      <c r="G55" s="323">
        <f>M39</f>
        <v>2</v>
      </c>
      <c r="H55" s="323">
        <f t="shared" si="4"/>
        <v>2</v>
      </c>
      <c r="I55" s="228">
        <v>0.03</v>
      </c>
      <c r="J55" s="192"/>
      <c r="K55" s="192"/>
      <c r="L55" s="192"/>
      <c r="M55" s="192"/>
      <c r="N55" s="376"/>
      <c r="O55" s="376"/>
      <c r="P55" s="376"/>
      <c r="Q55" s="376"/>
    </row>
    <row r="56" spans="1:17" ht="37.700000000000003" customHeight="1" x14ac:dyDescent="0.25">
      <c r="A56" s="6">
        <v>11</v>
      </c>
      <c r="B56" s="587" t="s">
        <v>750</v>
      </c>
      <c r="C56" s="476"/>
      <c r="D56" s="476"/>
      <c r="E56" s="19" t="s">
        <v>91</v>
      </c>
      <c r="F56" s="19" t="s">
        <v>435</v>
      </c>
      <c r="G56" s="323">
        <f>N39</f>
        <v>9</v>
      </c>
      <c r="H56" s="323">
        <f t="shared" si="4"/>
        <v>9</v>
      </c>
      <c r="I56" s="228">
        <v>0.01</v>
      </c>
      <c r="J56" s="192"/>
      <c r="K56" s="192"/>
      <c r="L56" s="192"/>
      <c r="M56" s="192"/>
      <c r="N56" s="376"/>
      <c r="O56" s="376"/>
      <c r="P56" s="376"/>
      <c r="Q56" s="376"/>
    </row>
    <row r="57" spans="1:17" ht="15.75" x14ac:dyDescent="0.25">
      <c r="F57" s="377" t="s">
        <v>751</v>
      </c>
      <c r="G57" s="377"/>
      <c r="H57" s="377"/>
      <c r="I57" s="377"/>
      <c r="J57" s="377"/>
      <c r="K57" s="377"/>
      <c r="L57" s="377"/>
      <c r="M57" s="377"/>
      <c r="N57" s="377"/>
      <c r="O57" s="377"/>
      <c r="P57" s="377"/>
      <c r="Q57" s="377"/>
    </row>
    <row r="58" spans="1:17" ht="15.75" x14ac:dyDescent="0.25">
      <c r="F58" s="378" t="s">
        <v>16</v>
      </c>
      <c r="G58" s="378"/>
      <c r="H58" s="378"/>
      <c r="I58" s="378"/>
      <c r="J58" s="378"/>
      <c r="K58" s="378"/>
      <c r="L58" s="378"/>
      <c r="M58" s="378"/>
      <c r="N58" s="378"/>
      <c r="O58" s="378"/>
      <c r="P58" s="378"/>
      <c r="Q58" s="378"/>
    </row>
  </sheetData>
  <mergeCells count="40">
    <mergeCell ref="B52:D52"/>
    <mergeCell ref="N52:Q52"/>
    <mergeCell ref="B53:D53"/>
    <mergeCell ref="N53:Q53"/>
    <mergeCell ref="A1:E1"/>
    <mergeCell ref="A5:A7"/>
    <mergeCell ref="B5:B7"/>
    <mergeCell ref="C5:C7"/>
    <mergeCell ref="A3:Q3"/>
    <mergeCell ref="A4:Q4"/>
    <mergeCell ref="D5:O5"/>
    <mergeCell ref="P5:P7"/>
    <mergeCell ref="B45:D45"/>
    <mergeCell ref="B46:D46"/>
    <mergeCell ref="B47:D47"/>
    <mergeCell ref="B48:D48"/>
    <mergeCell ref="B50:D50"/>
    <mergeCell ref="B51:D51"/>
    <mergeCell ref="N49:Q49"/>
    <mergeCell ref="N50:Q50"/>
    <mergeCell ref="N51:Q51"/>
    <mergeCell ref="B49:D49"/>
    <mergeCell ref="Q5:Q7"/>
    <mergeCell ref="D6:G6"/>
    <mergeCell ref="H6:N6"/>
    <mergeCell ref="O6:O7"/>
    <mergeCell ref="A40:Q40"/>
    <mergeCell ref="A43:Q43"/>
    <mergeCell ref="N45:Q45"/>
    <mergeCell ref="N46:Q46"/>
    <mergeCell ref="N47:Q47"/>
    <mergeCell ref="N48:Q48"/>
    <mergeCell ref="F57:Q57"/>
    <mergeCell ref="F58:Q58"/>
    <mergeCell ref="B54:D54"/>
    <mergeCell ref="N54:Q54"/>
    <mergeCell ref="B55:D55"/>
    <mergeCell ref="N55:Q55"/>
    <mergeCell ref="B56:D56"/>
    <mergeCell ref="N56:Q56"/>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37"/>
  <sheetViews>
    <sheetView topLeftCell="A31" zoomScale="70" zoomScaleNormal="70" workbookViewId="0">
      <selection activeCell="A31" sqref="A31:A35"/>
    </sheetView>
  </sheetViews>
  <sheetFormatPr defaultColWidth="9.140625" defaultRowHeight="18.75" x14ac:dyDescent="0.3"/>
  <cols>
    <col min="1" max="1" width="5.28515625" style="113" customWidth="1"/>
    <col min="2" max="2" width="28.85546875" style="113" customWidth="1"/>
    <col min="3" max="3" width="18" style="113" customWidth="1"/>
    <col min="4" max="4" width="12.28515625" style="113" customWidth="1"/>
    <col min="5" max="5" width="15" style="113" customWidth="1"/>
    <col min="6" max="7" width="14.28515625" style="325" customWidth="1"/>
    <col min="8" max="8" width="14.7109375" style="325" customWidth="1"/>
    <col min="9" max="10" width="14.7109375" style="113" customWidth="1"/>
    <col min="11" max="12" width="12.85546875" style="113" customWidth="1"/>
    <col min="13" max="13" width="11.140625" style="113" customWidth="1"/>
    <col min="14" max="14" width="0.42578125" style="113" customWidth="1"/>
    <col min="15" max="15" width="9.140625" style="113" hidden="1" customWidth="1"/>
    <col min="16" max="256" width="9.140625" style="113"/>
    <col min="257" max="257" width="5.28515625" style="113" customWidth="1"/>
    <col min="258" max="258" width="28.85546875" style="113" customWidth="1"/>
    <col min="259" max="259" width="18" style="113" customWidth="1"/>
    <col min="260" max="260" width="12.28515625" style="113" customWidth="1"/>
    <col min="261" max="261" width="15" style="113" customWidth="1"/>
    <col min="262" max="263" width="14.28515625" style="113" customWidth="1"/>
    <col min="264" max="266" width="14.7109375" style="113" customWidth="1"/>
    <col min="267" max="268" width="12.85546875" style="113" customWidth="1"/>
    <col min="269" max="269" width="11.140625" style="113" customWidth="1"/>
    <col min="270" max="270" width="0.42578125" style="113" customWidth="1"/>
    <col min="271" max="271" width="0" style="113" hidden="1" customWidth="1"/>
    <col min="272" max="512" width="9.140625" style="113"/>
    <col min="513" max="513" width="5.28515625" style="113" customWidth="1"/>
    <col min="514" max="514" width="28.85546875" style="113" customWidth="1"/>
    <col min="515" max="515" width="18" style="113" customWidth="1"/>
    <col min="516" max="516" width="12.28515625" style="113" customWidth="1"/>
    <col min="517" max="517" width="15" style="113" customWidth="1"/>
    <col min="518" max="519" width="14.28515625" style="113" customWidth="1"/>
    <col min="520" max="522" width="14.7109375" style="113" customWidth="1"/>
    <col min="523" max="524" width="12.85546875" style="113" customWidth="1"/>
    <col min="525" max="525" width="11.140625" style="113" customWidth="1"/>
    <col min="526" max="526" width="0.42578125" style="113" customWidth="1"/>
    <col min="527" max="527" width="0" style="113" hidden="1" customWidth="1"/>
    <col min="528" max="768" width="9.140625" style="113"/>
    <col min="769" max="769" width="5.28515625" style="113" customWidth="1"/>
    <col min="770" max="770" width="28.85546875" style="113" customWidth="1"/>
    <col min="771" max="771" width="18" style="113" customWidth="1"/>
    <col min="772" max="772" width="12.28515625" style="113" customWidth="1"/>
    <col min="773" max="773" width="15" style="113" customWidth="1"/>
    <col min="774" max="775" width="14.28515625" style="113" customWidth="1"/>
    <col min="776" max="778" width="14.7109375" style="113" customWidth="1"/>
    <col min="779" max="780" width="12.85546875" style="113" customWidth="1"/>
    <col min="781" max="781" width="11.140625" style="113" customWidth="1"/>
    <col min="782" max="782" width="0.42578125" style="113" customWidth="1"/>
    <col min="783" max="783" width="0" style="113" hidden="1" customWidth="1"/>
    <col min="784" max="1024" width="9.140625" style="113"/>
    <col min="1025" max="1025" width="5.28515625" style="113" customWidth="1"/>
    <col min="1026" max="1026" width="28.85546875" style="113" customWidth="1"/>
    <col min="1027" max="1027" width="18" style="113" customWidth="1"/>
    <col min="1028" max="1028" width="12.28515625" style="113" customWidth="1"/>
    <col min="1029" max="1029" width="15" style="113" customWidth="1"/>
    <col min="1030" max="1031" width="14.28515625" style="113" customWidth="1"/>
    <col min="1032" max="1034" width="14.7109375" style="113" customWidth="1"/>
    <col min="1035" max="1036" width="12.85546875" style="113" customWidth="1"/>
    <col min="1037" max="1037" width="11.140625" style="113" customWidth="1"/>
    <col min="1038" max="1038" width="0.42578125" style="113" customWidth="1"/>
    <col min="1039" max="1039" width="0" style="113" hidden="1" customWidth="1"/>
    <col min="1040" max="1280" width="9.140625" style="113"/>
    <col min="1281" max="1281" width="5.28515625" style="113" customWidth="1"/>
    <col min="1282" max="1282" width="28.85546875" style="113" customWidth="1"/>
    <col min="1283" max="1283" width="18" style="113" customWidth="1"/>
    <col min="1284" max="1284" width="12.28515625" style="113" customWidth="1"/>
    <col min="1285" max="1285" width="15" style="113" customWidth="1"/>
    <col min="1286" max="1287" width="14.28515625" style="113" customWidth="1"/>
    <col min="1288" max="1290" width="14.7109375" style="113" customWidth="1"/>
    <col min="1291" max="1292" width="12.85546875" style="113" customWidth="1"/>
    <col min="1293" max="1293" width="11.140625" style="113" customWidth="1"/>
    <col min="1294" max="1294" width="0.42578125" style="113" customWidth="1"/>
    <col min="1295" max="1295" width="0" style="113" hidden="1" customWidth="1"/>
    <col min="1296" max="1536" width="9.140625" style="113"/>
    <col min="1537" max="1537" width="5.28515625" style="113" customWidth="1"/>
    <col min="1538" max="1538" width="28.85546875" style="113" customWidth="1"/>
    <col min="1539" max="1539" width="18" style="113" customWidth="1"/>
    <col min="1540" max="1540" width="12.28515625" style="113" customWidth="1"/>
    <col min="1541" max="1541" width="15" style="113" customWidth="1"/>
    <col min="1542" max="1543" width="14.28515625" style="113" customWidth="1"/>
    <col min="1544" max="1546" width="14.7109375" style="113" customWidth="1"/>
    <col min="1547" max="1548" width="12.85546875" style="113" customWidth="1"/>
    <col min="1549" max="1549" width="11.140625" style="113" customWidth="1"/>
    <col min="1550" max="1550" width="0.42578125" style="113" customWidth="1"/>
    <col min="1551" max="1551" width="0" style="113" hidden="1" customWidth="1"/>
    <col min="1552" max="1792" width="9.140625" style="113"/>
    <col min="1793" max="1793" width="5.28515625" style="113" customWidth="1"/>
    <col min="1794" max="1794" width="28.85546875" style="113" customWidth="1"/>
    <col min="1795" max="1795" width="18" style="113" customWidth="1"/>
    <col min="1796" max="1796" width="12.28515625" style="113" customWidth="1"/>
    <col min="1797" max="1797" width="15" style="113" customWidth="1"/>
    <col min="1798" max="1799" width="14.28515625" style="113" customWidth="1"/>
    <col min="1800" max="1802" width="14.7109375" style="113" customWidth="1"/>
    <col min="1803" max="1804" width="12.85546875" style="113" customWidth="1"/>
    <col min="1805" max="1805" width="11.140625" style="113" customWidth="1"/>
    <col min="1806" max="1806" width="0.42578125" style="113" customWidth="1"/>
    <col min="1807" max="1807" width="0" style="113" hidden="1" customWidth="1"/>
    <col min="1808" max="2048" width="9.140625" style="113"/>
    <col min="2049" max="2049" width="5.28515625" style="113" customWidth="1"/>
    <col min="2050" max="2050" width="28.85546875" style="113" customWidth="1"/>
    <col min="2051" max="2051" width="18" style="113" customWidth="1"/>
    <col min="2052" max="2052" width="12.28515625" style="113" customWidth="1"/>
    <col min="2053" max="2053" width="15" style="113" customWidth="1"/>
    <col min="2054" max="2055" width="14.28515625" style="113" customWidth="1"/>
    <col min="2056" max="2058" width="14.7109375" style="113" customWidth="1"/>
    <col min="2059" max="2060" width="12.85546875" style="113" customWidth="1"/>
    <col min="2061" max="2061" width="11.140625" style="113" customWidth="1"/>
    <col min="2062" max="2062" width="0.42578125" style="113" customWidth="1"/>
    <col min="2063" max="2063" width="0" style="113" hidden="1" customWidth="1"/>
    <col min="2064" max="2304" width="9.140625" style="113"/>
    <col min="2305" max="2305" width="5.28515625" style="113" customWidth="1"/>
    <col min="2306" max="2306" width="28.85546875" style="113" customWidth="1"/>
    <col min="2307" max="2307" width="18" style="113" customWidth="1"/>
    <col min="2308" max="2308" width="12.28515625" style="113" customWidth="1"/>
    <col min="2309" max="2309" width="15" style="113" customWidth="1"/>
    <col min="2310" max="2311" width="14.28515625" style="113" customWidth="1"/>
    <col min="2312" max="2314" width="14.7109375" style="113" customWidth="1"/>
    <col min="2315" max="2316" width="12.85546875" style="113" customWidth="1"/>
    <col min="2317" max="2317" width="11.140625" style="113" customWidth="1"/>
    <col min="2318" max="2318" width="0.42578125" style="113" customWidth="1"/>
    <col min="2319" max="2319" width="0" style="113" hidden="1" customWidth="1"/>
    <col min="2320" max="2560" width="9.140625" style="113"/>
    <col min="2561" max="2561" width="5.28515625" style="113" customWidth="1"/>
    <col min="2562" max="2562" width="28.85546875" style="113" customWidth="1"/>
    <col min="2563" max="2563" width="18" style="113" customWidth="1"/>
    <col min="2564" max="2564" width="12.28515625" style="113" customWidth="1"/>
    <col min="2565" max="2565" width="15" style="113" customWidth="1"/>
    <col min="2566" max="2567" width="14.28515625" style="113" customWidth="1"/>
    <col min="2568" max="2570" width="14.7109375" style="113" customWidth="1"/>
    <col min="2571" max="2572" width="12.85546875" style="113" customWidth="1"/>
    <col min="2573" max="2573" width="11.140625" style="113" customWidth="1"/>
    <col min="2574" max="2574" width="0.42578125" style="113" customWidth="1"/>
    <col min="2575" max="2575" width="0" style="113" hidden="1" customWidth="1"/>
    <col min="2576" max="2816" width="9.140625" style="113"/>
    <col min="2817" max="2817" width="5.28515625" style="113" customWidth="1"/>
    <col min="2818" max="2818" width="28.85546875" style="113" customWidth="1"/>
    <col min="2819" max="2819" width="18" style="113" customWidth="1"/>
    <col min="2820" max="2820" width="12.28515625" style="113" customWidth="1"/>
    <col min="2821" max="2821" width="15" style="113" customWidth="1"/>
    <col min="2822" max="2823" width="14.28515625" style="113" customWidth="1"/>
    <col min="2824" max="2826" width="14.7109375" style="113" customWidth="1"/>
    <col min="2827" max="2828" width="12.85546875" style="113" customWidth="1"/>
    <col min="2829" max="2829" width="11.140625" style="113" customWidth="1"/>
    <col min="2830" max="2830" width="0.42578125" style="113" customWidth="1"/>
    <col min="2831" max="2831" width="0" style="113" hidden="1" customWidth="1"/>
    <col min="2832" max="3072" width="9.140625" style="113"/>
    <col min="3073" max="3073" width="5.28515625" style="113" customWidth="1"/>
    <col min="3074" max="3074" width="28.85546875" style="113" customWidth="1"/>
    <col min="3075" max="3075" width="18" style="113" customWidth="1"/>
    <col min="3076" max="3076" width="12.28515625" style="113" customWidth="1"/>
    <col min="3077" max="3077" width="15" style="113" customWidth="1"/>
    <col min="3078" max="3079" width="14.28515625" style="113" customWidth="1"/>
    <col min="3080" max="3082" width="14.7109375" style="113" customWidth="1"/>
    <col min="3083" max="3084" width="12.85546875" style="113" customWidth="1"/>
    <col min="3085" max="3085" width="11.140625" style="113" customWidth="1"/>
    <col min="3086" max="3086" width="0.42578125" style="113" customWidth="1"/>
    <col min="3087" max="3087" width="0" style="113" hidden="1" customWidth="1"/>
    <col min="3088" max="3328" width="9.140625" style="113"/>
    <col min="3329" max="3329" width="5.28515625" style="113" customWidth="1"/>
    <col min="3330" max="3330" width="28.85546875" style="113" customWidth="1"/>
    <col min="3331" max="3331" width="18" style="113" customWidth="1"/>
    <col min="3332" max="3332" width="12.28515625" style="113" customWidth="1"/>
    <col min="3333" max="3333" width="15" style="113" customWidth="1"/>
    <col min="3334" max="3335" width="14.28515625" style="113" customWidth="1"/>
    <col min="3336" max="3338" width="14.7109375" style="113" customWidth="1"/>
    <col min="3339" max="3340" width="12.85546875" style="113" customWidth="1"/>
    <col min="3341" max="3341" width="11.140625" style="113" customWidth="1"/>
    <col min="3342" max="3342" width="0.42578125" style="113" customWidth="1"/>
    <col min="3343" max="3343" width="0" style="113" hidden="1" customWidth="1"/>
    <col min="3344" max="3584" width="9.140625" style="113"/>
    <col min="3585" max="3585" width="5.28515625" style="113" customWidth="1"/>
    <col min="3586" max="3586" width="28.85546875" style="113" customWidth="1"/>
    <col min="3587" max="3587" width="18" style="113" customWidth="1"/>
    <col min="3588" max="3588" width="12.28515625" style="113" customWidth="1"/>
    <col min="3589" max="3589" width="15" style="113" customWidth="1"/>
    <col min="3590" max="3591" width="14.28515625" style="113" customWidth="1"/>
    <col min="3592" max="3594" width="14.7109375" style="113" customWidth="1"/>
    <col min="3595" max="3596" width="12.85546875" style="113" customWidth="1"/>
    <col min="3597" max="3597" width="11.140625" style="113" customWidth="1"/>
    <col min="3598" max="3598" width="0.42578125" style="113" customWidth="1"/>
    <col min="3599" max="3599" width="0" style="113" hidden="1" customWidth="1"/>
    <col min="3600" max="3840" width="9.140625" style="113"/>
    <col min="3841" max="3841" width="5.28515625" style="113" customWidth="1"/>
    <col min="3842" max="3842" width="28.85546875" style="113" customWidth="1"/>
    <col min="3843" max="3843" width="18" style="113" customWidth="1"/>
    <col min="3844" max="3844" width="12.28515625" style="113" customWidth="1"/>
    <col min="3845" max="3845" width="15" style="113" customWidth="1"/>
    <col min="3846" max="3847" width="14.28515625" style="113" customWidth="1"/>
    <col min="3848" max="3850" width="14.7109375" style="113" customWidth="1"/>
    <col min="3851" max="3852" width="12.85546875" style="113" customWidth="1"/>
    <col min="3853" max="3853" width="11.140625" style="113" customWidth="1"/>
    <col min="3854" max="3854" width="0.42578125" style="113" customWidth="1"/>
    <col min="3855" max="3855" width="0" style="113" hidden="1" customWidth="1"/>
    <col min="3856" max="4096" width="9.140625" style="113"/>
    <col min="4097" max="4097" width="5.28515625" style="113" customWidth="1"/>
    <col min="4098" max="4098" width="28.85546875" style="113" customWidth="1"/>
    <col min="4099" max="4099" width="18" style="113" customWidth="1"/>
    <col min="4100" max="4100" width="12.28515625" style="113" customWidth="1"/>
    <col min="4101" max="4101" width="15" style="113" customWidth="1"/>
    <col min="4102" max="4103" width="14.28515625" style="113" customWidth="1"/>
    <col min="4104" max="4106" width="14.7109375" style="113" customWidth="1"/>
    <col min="4107" max="4108" width="12.85546875" style="113" customWidth="1"/>
    <col min="4109" max="4109" width="11.140625" style="113" customWidth="1"/>
    <col min="4110" max="4110" width="0.42578125" style="113" customWidth="1"/>
    <col min="4111" max="4111" width="0" style="113" hidden="1" customWidth="1"/>
    <col min="4112" max="4352" width="9.140625" style="113"/>
    <col min="4353" max="4353" width="5.28515625" style="113" customWidth="1"/>
    <col min="4354" max="4354" width="28.85546875" style="113" customWidth="1"/>
    <col min="4355" max="4355" width="18" style="113" customWidth="1"/>
    <col min="4356" max="4356" width="12.28515625" style="113" customWidth="1"/>
    <col min="4357" max="4357" width="15" style="113" customWidth="1"/>
    <col min="4358" max="4359" width="14.28515625" style="113" customWidth="1"/>
    <col min="4360" max="4362" width="14.7109375" style="113" customWidth="1"/>
    <col min="4363" max="4364" width="12.85546875" style="113" customWidth="1"/>
    <col min="4365" max="4365" width="11.140625" style="113" customWidth="1"/>
    <col min="4366" max="4366" width="0.42578125" style="113" customWidth="1"/>
    <col min="4367" max="4367" width="0" style="113" hidden="1" customWidth="1"/>
    <col min="4368" max="4608" width="9.140625" style="113"/>
    <col min="4609" max="4609" width="5.28515625" style="113" customWidth="1"/>
    <col min="4610" max="4610" width="28.85546875" style="113" customWidth="1"/>
    <col min="4611" max="4611" width="18" style="113" customWidth="1"/>
    <col min="4612" max="4612" width="12.28515625" style="113" customWidth="1"/>
    <col min="4613" max="4613" width="15" style="113" customWidth="1"/>
    <col min="4614" max="4615" width="14.28515625" style="113" customWidth="1"/>
    <col min="4616" max="4618" width="14.7109375" style="113" customWidth="1"/>
    <col min="4619" max="4620" width="12.85546875" style="113" customWidth="1"/>
    <col min="4621" max="4621" width="11.140625" style="113" customWidth="1"/>
    <col min="4622" max="4622" width="0.42578125" style="113" customWidth="1"/>
    <col min="4623" max="4623" width="0" style="113" hidden="1" customWidth="1"/>
    <col min="4624" max="4864" width="9.140625" style="113"/>
    <col min="4865" max="4865" width="5.28515625" style="113" customWidth="1"/>
    <col min="4866" max="4866" width="28.85546875" style="113" customWidth="1"/>
    <col min="4867" max="4867" width="18" style="113" customWidth="1"/>
    <col min="4868" max="4868" width="12.28515625" style="113" customWidth="1"/>
    <col min="4869" max="4869" width="15" style="113" customWidth="1"/>
    <col min="4870" max="4871" width="14.28515625" style="113" customWidth="1"/>
    <col min="4872" max="4874" width="14.7109375" style="113" customWidth="1"/>
    <col min="4875" max="4876" width="12.85546875" style="113" customWidth="1"/>
    <col min="4877" max="4877" width="11.140625" style="113" customWidth="1"/>
    <col min="4878" max="4878" width="0.42578125" style="113" customWidth="1"/>
    <col min="4879" max="4879" width="0" style="113" hidden="1" customWidth="1"/>
    <col min="4880" max="5120" width="9.140625" style="113"/>
    <col min="5121" max="5121" width="5.28515625" style="113" customWidth="1"/>
    <col min="5122" max="5122" width="28.85546875" style="113" customWidth="1"/>
    <col min="5123" max="5123" width="18" style="113" customWidth="1"/>
    <col min="5124" max="5124" width="12.28515625" style="113" customWidth="1"/>
    <col min="5125" max="5125" width="15" style="113" customWidth="1"/>
    <col min="5126" max="5127" width="14.28515625" style="113" customWidth="1"/>
    <col min="5128" max="5130" width="14.7109375" style="113" customWidth="1"/>
    <col min="5131" max="5132" width="12.85546875" style="113" customWidth="1"/>
    <col min="5133" max="5133" width="11.140625" style="113" customWidth="1"/>
    <col min="5134" max="5134" width="0.42578125" style="113" customWidth="1"/>
    <col min="5135" max="5135" width="0" style="113" hidden="1" customWidth="1"/>
    <col min="5136" max="5376" width="9.140625" style="113"/>
    <col min="5377" max="5377" width="5.28515625" style="113" customWidth="1"/>
    <col min="5378" max="5378" width="28.85546875" style="113" customWidth="1"/>
    <col min="5379" max="5379" width="18" style="113" customWidth="1"/>
    <col min="5380" max="5380" width="12.28515625" style="113" customWidth="1"/>
    <col min="5381" max="5381" width="15" style="113" customWidth="1"/>
    <col min="5382" max="5383" width="14.28515625" style="113" customWidth="1"/>
    <col min="5384" max="5386" width="14.7109375" style="113" customWidth="1"/>
    <col min="5387" max="5388" width="12.85546875" style="113" customWidth="1"/>
    <col min="5389" max="5389" width="11.140625" style="113" customWidth="1"/>
    <col min="5390" max="5390" width="0.42578125" style="113" customWidth="1"/>
    <col min="5391" max="5391" width="0" style="113" hidden="1" customWidth="1"/>
    <col min="5392" max="5632" width="9.140625" style="113"/>
    <col min="5633" max="5633" width="5.28515625" style="113" customWidth="1"/>
    <col min="5634" max="5634" width="28.85546875" style="113" customWidth="1"/>
    <col min="5635" max="5635" width="18" style="113" customWidth="1"/>
    <col min="5636" max="5636" width="12.28515625" style="113" customWidth="1"/>
    <col min="5637" max="5637" width="15" style="113" customWidth="1"/>
    <col min="5638" max="5639" width="14.28515625" style="113" customWidth="1"/>
    <col min="5640" max="5642" width="14.7109375" style="113" customWidth="1"/>
    <col min="5643" max="5644" width="12.85546875" style="113" customWidth="1"/>
    <col min="5645" max="5645" width="11.140625" style="113" customWidth="1"/>
    <col min="5646" max="5646" width="0.42578125" style="113" customWidth="1"/>
    <col min="5647" max="5647" width="0" style="113" hidden="1" customWidth="1"/>
    <col min="5648" max="5888" width="9.140625" style="113"/>
    <col min="5889" max="5889" width="5.28515625" style="113" customWidth="1"/>
    <col min="5890" max="5890" width="28.85546875" style="113" customWidth="1"/>
    <col min="5891" max="5891" width="18" style="113" customWidth="1"/>
    <col min="5892" max="5892" width="12.28515625" style="113" customWidth="1"/>
    <col min="5893" max="5893" width="15" style="113" customWidth="1"/>
    <col min="5894" max="5895" width="14.28515625" style="113" customWidth="1"/>
    <col min="5896" max="5898" width="14.7109375" style="113" customWidth="1"/>
    <col min="5899" max="5900" width="12.85546875" style="113" customWidth="1"/>
    <col min="5901" max="5901" width="11.140625" style="113" customWidth="1"/>
    <col min="5902" max="5902" width="0.42578125" style="113" customWidth="1"/>
    <col min="5903" max="5903" width="0" style="113" hidden="1" customWidth="1"/>
    <col min="5904" max="6144" width="9.140625" style="113"/>
    <col min="6145" max="6145" width="5.28515625" style="113" customWidth="1"/>
    <col min="6146" max="6146" width="28.85546875" style="113" customWidth="1"/>
    <col min="6147" max="6147" width="18" style="113" customWidth="1"/>
    <col min="6148" max="6148" width="12.28515625" style="113" customWidth="1"/>
    <col min="6149" max="6149" width="15" style="113" customWidth="1"/>
    <col min="6150" max="6151" width="14.28515625" style="113" customWidth="1"/>
    <col min="6152" max="6154" width="14.7109375" style="113" customWidth="1"/>
    <col min="6155" max="6156" width="12.85546875" style="113" customWidth="1"/>
    <col min="6157" max="6157" width="11.140625" style="113" customWidth="1"/>
    <col min="6158" max="6158" width="0.42578125" style="113" customWidth="1"/>
    <col min="6159" max="6159" width="0" style="113" hidden="1" customWidth="1"/>
    <col min="6160" max="6400" width="9.140625" style="113"/>
    <col min="6401" max="6401" width="5.28515625" style="113" customWidth="1"/>
    <col min="6402" max="6402" width="28.85546875" style="113" customWidth="1"/>
    <col min="6403" max="6403" width="18" style="113" customWidth="1"/>
    <col min="6404" max="6404" width="12.28515625" style="113" customWidth="1"/>
    <col min="6405" max="6405" width="15" style="113" customWidth="1"/>
    <col min="6406" max="6407" width="14.28515625" style="113" customWidth="1"/>
    <col min="6408" max="6410" width="14.7109375" style="113" customWidth="1"/>
    <col min="6411" max="6412" width="12.85546875" style="113" customWidth="1"/>
    <col min="6413" max="6413" width="11.140625" style="113" customWidth="1"/>
    <col min="6414" max="6414" width="0.42578125" style="113" customWidth="1"/>
    <col min="6415" max="6415" width="0" style="113" hidden="1" customWidth="1"/>
    <col min="6416" max="6656" width="9.140625" style="113"/>
    <col min="6657" max="6657" width="5.28515625" style="113" customWidth="1"/>
    <col min="6658" max="6658" width="28.85546875" style="113" customWidth="1"/>
    <col min="6659" max="6659" width="18" style="113" customWidth="1"/>
    <col min="6660" max="6660" width="12.28515625" style="113" customWidth="1"/>
    <col min="6661" max="6661" width="15" style="113" customWidth="1"/>
    <col min="6662" max="6663" width="14.28515625" style="113" customWidth="1"/>
    <col min="6664" max="6666" width="14.7109375" style="113" customWidth="1"/>
    <col min="6667" max="6668" width="12.85546875" style="113" customWidth="1"/>
    <col min="6669" max="6669" width="11.140625" style="113" customWidth="1"/>
    <col min="6670" max="6670" width="0.42578125" style="113" customWidth="1"/>
    <col min="6671" max="6671" width="0" style="113" hidden="1" customWidth="1"/>
    <col min="6672" max="6912" width="9.140625" style="113"/>
    <col min="6913" max="6913" width="5.28515625" style="113" customWidth="1"/>
    <col min="6914" max="6914" width="28.85546875" style="113" customWidth="1"/>
    <col min="6915" max="6915" width="18" style="113" customWidth="1"/>
    <col min="6916" max="6916" width="12.28515625" style="113" customWidth="1"/>
    <col min="6917" max="6917" width="15" style="113" customWidth="1"/>
    <col min="6918" max="6919" width="14.28515625" style="113" customWidth="1"/>
    <col min="6920" max="6922" width="14.7109375" style="113" customWidth="1"/>
    <col min="6923" max="6924" width="12.85546875" style="113" customWidth="1"/>
    <col min="6925" max="6925" width="11.140625" style="113" customWidth="1"/>
    <col min="6926" max="6926" width="0.42578125" style="113" customWidth="1"/>
    <col min="6927" max="6927" width="0" style="113" hidden="1" customWidth="1"/>
    <col min="6928" max="7168" width="9.140625" style="113"/>
    <col min="7169" max="7169" width="5.28515625" style="113" customWidth="1"/>
    <col min="7170" max="7170" width="28.85546875" style="113" customWidth="1"/>
    <col min="7171" max="7171" width="18" style="113" customWidth="1"/>
    <col min="7172" max="7172" width="12.28515625" style="113" customWidth="1"/>
    <col min="7173" max="7173" width="15" style="113" customWidth="1"/>
    <col min="7174" max="7175" width="14.28515625" style="113" customWidth="1"/>
    <col min="7176" max="7178" width="14.7109375" style="113" customWidth="1"/>
    <col min="7179" max="7180" width="12.85546875" style="113" customWidth="1"/>
    <col min="7181" max="7181" width="11.140625" style="113" customWidth="1"/>
    <col min="7182" max="7182" width="0.42578125" style="113" customWidth="1"/>
    <col min="7183" max="7183" width="0" style="113" hidden="1" customWidth="1"/>
    <col min="7184" max="7424" width="9.140625" style="113"/>
    <col min="7425" max="7425" width="5.28515625" style="113" customWidth="1"/>
    <col min="7426" max="7426" width="28.85546875" style="113" customWidth="1"/>
    <col min="7427" max="7427" width="18" style="113" customWidth="1"/>
    <col min="7428" max="7428" width="12.28515625" style="113" customWidth="1"/>
    <col min="7429" max="7429" width="15" style="113" customWidth="1"/>
    <col min="7430" max="7431" width="14.28515625" style="113" customWidth="1"/>
    <col min="7432" max="7434" width="14.7109375" style="113" customWidth="1"/>
    <col min="7435" max="7436" width="12.85546875" style="113" customWidth="1"/>
    <col min="7437" max="7437" width="11.140625" style="113" customWidth="1"/>
    <col min="7438" max="7438" width="0.42578125" style="113" customWidth="1"/>
    <col min="7439" max="7439" width="0" style="113" hidden="1" customWidth="1"/>
    <col min="7440" max="7680" width="9.140625" style="113"/>
    <col min="7681" max="7681" width="5.28515625" style="113" customWidth="1"/>
    <col min="7682" max="7682" width="28.85546875" style="113" customWidth="1"/>
    <col min="7683" max="7683" width="18" style="113" customWidth="1"/>
    <col min="7684" max="7684" width="12.28515625" style="113" customWidth="1"/>
    <col min="7685" max="7685" width="15" style="113" customWidth="1"/>
    <col min="7686" max="7687" width="14.28515625" style="113" customWidth="1"/>
    <col min="7688" max="7690" width="14.7109375" style="113" customWidth="1"/>
    <col min="7691" max="7692" width="12.85546875" style="113" customWidth="1"/>
    <col min="7693" max="7693" width="11.140625" style="113" customWidth="1"/>
    <col min="7694" max="7694" width="0.42578125" style="113" customWidth="1"/>
    <col min="7695" max="7695" width="0" style="113" hidden="1" customWidth="1"/>
    <col min="7696" max="7936" width="9.140625" style="113"/>
    <col min="7937" max="7937" width="5.28515625" style="113" customWidth="1"/>
    <col min="7938" max="7938" width="28.85546875" style="113" customWidth="1"/>
    <col min="7939" max="7939" width="18" style="113" customWidth="1"/>
    <col min="7940" max="7940" width="12.28515625" style="113" customWidth="1"/>
    <col min="7941" max="7941" width="15" style="113" customWidth="1"/>
    <col min="7942" max="7943" width="14.28515625" style="113" customWidth="1"/>
    <col min="7944" max="7946" width="14.7109375" style="113" customWidth="1"/>
    <col min="7947" max="7948" width="12.85546875" style="113" customWidth="1"/>
    <col min="7949" max="7949" width="11.140625" style="113" customWidth="1"/>
    <col min="7950" max="7950" width="0.42578125" style="113" customWidth="1"/>
    <col min="7951" max="7951" width="0" style="113" hidden="1" customWidth="1"/>
    <col min="7952" max="8192" width="9.140625" style="113"/>
    <col min="8193" max="8193" width="5.28515625" style="113" customWidth="1"/>
    <col min="8194" max="8194" width="28.85546875" style="113" customWidth="1"/>
    <col min="8195" max="8195" width="18" style="113" customWidth="1"/>
    <col min="8196" max="8196" width="12.28515625" style="113" customWidth="1"/>
    <col min="8197" max="8197" width="15" style="113" customWidth="1"/>
    <col min="8198" max="8199" width="14.28515625" style="113" customWidth="1"/>
    <col min="8200" max="8202" width="14.7109375" style="113" customWidth="1"/>
    <col min="8203" max="8204" width="12.85546875" style="113" customWidth="1"/>
    <col min="8205" max="8205" width="11.140625" style="113" customWidth="1"/>
    <col min="8206" max="8206" width="0.42578125" style="113" customWidth="1"/>
    <col min="8207" max="8207" width="0" style="113" hidden="1" customWidth="1"/>
    <col min="8208" max="8448" width="9.140625" style="113"/>
    <col min="8449" max="8449" width="5.28515625" style="113" customWidth="1"/>
    <col min="8450" max="8450" width="28.85546875" style="113" customWidth="1"/>
    <col min="8451" max="8451" width="18" style="113" customWidth="1"/>
    <col min="8452" max="8452" width="12.28515625" style="113" customWidth="1"/>
    <col min="8453" max="8453" width="15" style="113" customWidth="1"/>
    <col min="8454" max="8455" width="14.28515625" style="113" customWidth="1"/>
    <col min="8456" max="8458" width="14.7109375" style="113" customWidth="1"/>
    <col min="8459" max="8460" width="12.85546875" style="113" customWidth="1"/>
    <col min="8461" max="8461" width="11.140625" style="113" customWidth="1"/>
    <col min="8462" max="8462" width="0.42578125" style="113" customWidth="1"/>
    <col min="8463" max="8463" width="0" style="113" hidden="1" customWidth="1"/>
    <col min="8464" max="8704" width="9.140625" style="113"/>
    <col min="8705" max="8705" width="5.28515625" style="113" customWidth="1"/>
    <col min="8706" max="8706" width="28.85546875" style="113" customWidth="1"/>
    <col min="8707" max="8707" width="18" style="113" customWidth="1"/>
    <col min="8708" max="8708" width="12.28515625" style="113" customWidth="1"/>
    <col min="8709" max="8709" width="15" style="113" customWidth="1"/>
    <col min="8710" max="8711" width="14.28515625" style="113" customWidth="1"/>
    <col min="8712" max="8714" width="14.7109375" style="113" customWidth="1"/>
    <col min="8715" max="8716" width="12.85546875" style="113" customWidth="1"/>
    <col min="8717" max="8717" width="11.140625" style="113" customWidth="1"/>
    <col min="8718" max="8718" width="0.42578125" style="113" customWidth="1"/>
    <col min="8719" max="8719" width="0" style="113" hidden="1" customWidth="1"/>
    <col min="8720" max="8960" width="9.140625" style="113"/>
    <col min="8961" max="8961" width="5.28515625" style="113" customWidth="1"/>
    <col min="8962" max="8962" width="28.85546875" style="113" customWidth="1"/>
    <col min="8963" max="8963" width="18" style="113" customWidth="1"/>
    <col min="8964" max="8964" width="12.28515625" style="113" customWidth="1"/>
    <col min="8965" max="8965" width="15" style="113" customWidth="1"/>
    <col min="8966" max="8967" width="14.28515625" style="113" customWidth="1"/>
    <col min="8968" max="8970" width="14.7109375" style="113" customWidth="1"/>
    <col min="8971" max="8972" width="12.85546875" style="113" customWidth="1"/>
    <col min="8973" max="8973" width="11.140625" style="113" customWidth="1"/>
    <col min="8974" max="8974" width="0.42578125" style="113" customWidth="1"/>
    <col min="8975" max="8975" width="0" style="113" hidden="1" customWidth="1"/>
    <col min="8976" max="9216" width="9.140625" style="113"/>
    <col min="9217" max="9217" width="5.28515625" style="113" customWidth="1"/>
    <col min="9218" max="9218" width="28.85546875" style="113" customWidth="1"/>
    <col min="9219" max="9219" width="18" style="113" customWidth="1"/>
    <col min="9220" max="9220" width="12.28515625" style="113" customWidth="1"/>
    <col min="9221" max="9221" width="15" style="113" customWidth="1"/>
    <col min="9222" max="9223" width="14.28515625" style="113" customWidth="1"/>
    <col min="9224" max="9226" width="14.7109375" style="113" customWidth="1"/>
    <col min="9227" max="9228" width="12.85546875" style="113" customWidth="1"/>
    <col min="9229" max="9229" width="11.140625" style="113" customWidth="1"/>
    <col min="9230" max="9230" width="0.42578125" style="113" customWidth="1"/>
    <col min="9231" max="9231" width="0" style="113" hidden="1" customWidth="1"/>
    <col min="9232" max="9472" width="9.140625" style="113"/>
    <col min="9473" max="9473" width="5.28515625" style="113" customWidth="1"/>
    <col min="9474" max="9474" width="28.85546875" style="113" customWidth="1"/>
    <col min="9475" max="9475" width="18" style="113" customWidth="1"/>
    <col min="9476" max="9476" width="12.28515625" style="113" customWidth="1"/>
    <col min="9477" max="9477" width="15" style="113" customWidth="1"/>
    <col min="9478" max="9479" width="14.28515625" style="113" customWidth="1"/>
    <col min="9480" max="9482" width="14.7109375" style="113" customWidth="1"/>
    <col min="9483" max="9484" width="12.85546875" style="113" customWidth="1"/>
    <col min="9485" max="9485" width="11.140625" style="113" customWidth="1"/>
    <col min="9486" max="9486" width="0.42578125" style="113" customWidth="1"/>
    <col min="9487" max="9487" width="0" style="113" hidden="1" customWidth="1"/>
    <col min="9488" max="9728" width="9.140625" style="113"/>
    <col min="9729" max="9729" width="5.28515625" style="113" customWidth="1"/>
    <col min="9730" max="9730" width="28.85546875" style="113" customWidth="1"/>
    <col min="9731" max="9731" width="18" style="113" customWidth="1"/>
    <col min="9732" max="9732" width="12.28515625" style="113" customWidth="1"/>
    <col min="9733" max="9733" width="15" style="113" customWidth="1"/>
    <col min="9734" max="9735" width="14.28515625" style="113" customWidth="1"/>
    <col min="9736" max="9738" width="14.7109375" style="113" customWidth="1"/>
    <col min="9739" max="9740" width="12.85546875" style="113" customWidth="1"/>
    <col min="9741" max="9741" width="11.140625" style="113" customWidth="1"/>
    <col min="9742" max="9742" width="0.42578125" style="113" customWidth="1"/>
    <col min="9743" max="9743" width="0" style="113" hidden="1" customWidth="1"/>
    <col min="9744" max="9984" width="9.140625" style="113"/>
    <col min="9985" max="9985" width="5.28515625" style="113" customWidth="1"/>
    <col min="9986" max="9986" width="28.85546875" style="113" customWidth="1"/>
    <col min="9987" max="9987" width="18" style="113" customWidth="1"/>
    <col min="9988" max="9988" width="12.28515625" style="113" customWidth="1"/>
    <col min="9989" max="9989" width="15" style="113" customWidth="1"/>
    <col min="9990" max="9991" width="14.28515625" style="113" customWidth="1"/>
    <col min="9992" max="9994" width="14.7109375" style="113" customWidth="1"/>
    <col min="9995" max="9996" width="12.85546875" style="113" customWidth="1"/>
    <col min="9997" max="9997" width="11.140625" style="113" customWidth="1"/>
    <col min="9998" max="9998" width="0.42578125" style="113" customWidth="1"/>
    <col min="9999" max="9999" width="0" style="113" hidden="1" customWidth="1"/>
    <col min="10000" max="10240" width="9.140625" style="113"/>
    <col min="10241" max="10241" width="5.28515625" style="113" customWidth="1"/>
    <col min="10242" max="10242" width="28.85546875" style="113" customWidth="1"/>
    <col min="10243" max="10243" width="18" style="113" customWidth="1"/>
    <col min="10244" max="10244" width="12.28515625" style="113" customWidth="1"/>
    <col min="10245" max="10245" width="15" style="113" customWidth="1"/>
    <col min="10246" max="10247" width="14.28515625" style="113" customWidth="1"/>
    <col min="10248" max="10250" width="14.7109375" style="113" customWidth="1"/>
    <col min="10251" max="10252" width="12.85546875" style="113" customWidth="1"/>
    <col min="10253" max="10253" width="11.140625" style="113" customWidth="1"/>
    <col min="10254" max="10254" width="0.42578125" style="113" customWidth="1"/>
    <col min="10255" max="10255" width="0" style="113" hidden="1" customWidth="1"/>
    <col min="10256" max="10496" width="9.140625" style="113"/>
    <col min="10497" max="10497" width="5.28515625" style="113" customWidth="1"/>
    <col min="10498" max="10498" width="28.85546875" style="113" customWidth="1"/>
    <col min="10499" max="10499" width="18" style="113" customWidth="1"/>
    <col min="10500" max="10500" width="12.28515625" style="113" customWidth="1"/>
    <col min="10501" max="10501" width="15" style="113" customWidth="1"/>
    <col min="10502" max="10503" width="14.28515625" style="113" customWidth="1"/>
    <col min="10504" max="10506" width="14.7109375" style="113" customWidth="1"/>
    <col min="10507" max="10508" width="12.85546875" style="113" customWidth="1"/>
    <col min="10509" max="10509" width="11.140625" style="113" customWidth="1"/>
    <col min="10510" max="10510" width="0.42578125" style="113" customWidth="1"/>
    <col min="10511" max="10511" width="0" style="113" hidden="1" customWidth="1"/>
    <col min="10512" max="10752" width="9.140625" style="113"/>
    <col min="10753" max="10753" width="5.28515625" style="113" customWidth="1"/>
    <col min="10754" max="10754" width="28.85546875" style="113" customWidth="1"/>
    <col min="10755" max="10755" width="18" style="113" customWidth="1"/>
    <col min="10756" max="10756" width="12.28515625" style="113" customWidth="1"/>
    <col min="10757" max="10757" width="15" style="113" customWidth="1"/>
    <col min="10758" max="10759" width="14.28515625" style="113" customWidth="1"/>
    <col min="10760" max="10762" width="14.7109375" style="113" customWidth="1"/>
    <col min="10763" max="10764" width="12.85546875" style="113" customWidth="1"/>
    <col min="10765" max="10765" width="11.140625" style="113" customWidth="1"/>
    <col min="10766" max="10766" width="0.42578125" style="113" customWidth="1"/>
    <col min="10767" max="10767" width="0" style="113" hidden="1" customWidth="1"/>
    <col min="10768" max="11008" width="9.140625" style="113"/>
    <col min="11009" max="11009" width="5.28515625" style="113" customWidth="1"/>
    <col min="11010" max="11010" width="28.85546875" style="113" customWidth="1"/>
    <col min="11011" max="11011" width="18" style="113" customWidth="1"/>
    <col min="11012" max="11012" width="12.28515625" style="113" customWidth="1"/>
    <col min="11013" max="11013" width="15" style="113" customWidth="1"/>
    <col min="11014" max="11015" width="14.28515625" style="113" customWidth="1"/>
    <col min="11016" max="11018" width="14.7109375" style="113" customWidth="1"/>
    <col min="11019" max="11020" width="12.85546875" style="113" customWidth="1"/>
    <col min="11021" max="11021" width="11.140625" style="113" customWidth="1"/>
    <col min="11022" max="11022" width="0.42578125" style="113" customWidth="1"/>
    <col min="11023" max="11023" width="0" style="113" hidden="1" customWidth="1"/>
    <col min="11024" max="11264" width="9.140625" style="113"/>
    <col min="11265" max="11265" width="5.28515625" style="113" customWidth="1"/>
    <col min="11266" max="11266" width="28.85546875" style="113" customWidth="1"/>
    <col min="11267" max="11267" width="18" style="113" customWidth="1"/>
    <col min="11268" max="11268" width="12.28515625" style="113" customWidth="1"/>
    <col min="11269" max="11269" width="15" style="113" customWidth="1"/>
    <col min="11270" max="11271" width="14.28515625" style="113" customWidth="1"/>
    <col min="11272" max="11274" width="14.7109375" style="113" customWidth="1"/>
    <col min="11275" max="11276" width="12.85546875" style="113" customWidth="1"/>
    <col min="11277" max="11277" width="11.140625" style="113" customWidth="1"/>
    <col min="11278" max="11278" width="0.42578125" style="113" customWidth="1"/>
    <col min="11279" max="11279" width="0" style="113" hidden="1" customWidth="1"/>
    <col min="11280" max="11520" width="9.140625" style="113"/>
    <col min="11521" max="11521" width="5.28515625" style="113" customWidth="1"/>
    <col min="11522" max="11522" width="28.85546875" style="113" customWidth="1"/>
    <col min="11523" max="11523" width="18" style="113" customWidth="1"/>
    <col min="11524" max="11524" width="12.28515625" style="113" customWidth="1"/>
    <col min="11525" max="11525" width="15" style="113" customWidth="1"/>
    <col min="11526" max="11527" width="14.28515625" style="113" customWidth="1"/>
    <col min="11528" max="11530" width="14.7109375" style="113" customWidth="1"/>
    <col min="11531" max="11532" width="12.85546875" style="113" customWidth="1"/>
    <col min="11533" max="11533" width="11.140625" style="113" customWidth="1"/>
    <col min="11534" max="11534" width="0.42578125" style="113" customWidth="1"/>
    <col min="11535" max="11535" width="0" style="113" hidden="1" customWidth="1"/>
    <col min="11536" max="11776" width="9.140625" style="113"/>
    <col min="11777" max="11777" width="5.28515625" style="113" customWidth="1"/>
    <col min="11778" max="11778" width="28.85546875" style="113" customWidth="1"/>
    <col min="11779" max="11779" width="18" style="113" customWidth="1"/>
    <col min="11780" max="11780" width="12.28515625" style="113" customWidth="1"/>
    <col min="11781" max="11781" width="15" style="113" customWidth="1"/>
    <col min="11782" max="11783" width="14.28515625" style="113" customWidth="1"/>
    <col min="11784" max="11786" width="14.7109375" style="113" customWidth="1"/>
    <col min="11787" max="11788" width="12.85546875" style="113" customWidth="1"/>
    <col min="11789" max="11789" width="11.140625" style="113" customWidth="1"/>
    <col min="11790" max="11790" width="0.42578125" style="113" customWidth="1"/>
    <col min="11791" max="11791" width="0" style="113" hidden="1" customWidth="1"/>
    <col min="11792" max="12032" width="9.140625" style="113"/>
    <col min="12033" max="12033" width="5.28515625" style="113" customWidth="1"/>
    <col min="12034" max="12034" width="28.85546875" style="113" customWidth="1"/>
    <col min="12035" max="12035" width="18" style="113" customWidth="1"/>
    <col min="12036" max="12036" width="12.28515625" style="113" customWidth="1"/>
    <col min="12037" max="12037" width="15" style="113" customWidth="1"/>
    <col min="12038" max="12039" width="14.28515625" style="113" customWidth="1"/>
    <col min="12040" max="12042" width="14.7109375" style="113" customWidth="1"/>
    <col min="12043" max="12044" width="12.85546875" style="113" customWidth="1"/>
    <col min="12045" max="12045" width="11.140625" style="113" customWidth="1"/>
    <col min="12046" max="12046" width="0.42578125" style="113" customWidth="1"/>
    <col min="12047" max="12047" width="0" style="113" hidden="1" customWidth="1"/>
    <col min="12048" max="12288" width="9.140625" style="113"/>
    <col min="12289" max="12289" width="5.28515625" style="113" customWidth="1"/>
    <col min="12290" max="12290" width="28.85546875" style="113" customWidth="1"/>
    <col min="12291" max="12291" width="18" style="113" customWidth="1"/>
    <col min="12292" max="12292" width="12.28515625" style="113" customWidth="1"/>
    <col min="12293" max="12293" width="15" style="113" customWidth="1"/>
    <col min="12294" max="12295" width="14.28515625" style="113" customWidth="1"/>
    <col min="12296" max="12298" width="14.7109375" style="113" customWidth="1"/>
    <col min="12299" max="12300" width="12.85546875" style="113" customWidth="1"/>
    <col min="12301" max="12301" width="11.140625" style="113" customWidth="1"/>
    <col min="12302" max="12302" width="0.42578125" style="113" customWidth="1"/>
    <col min="12303" max="12303" width="0" style="113" hidden="1" customWidth="1"/>
    <col min="12304" max="12544" width="9.140625" style="113"/>
    <col min="12545" max="12545" width="5.28515625" style="113" customWidth="1"/>
    <col min="12546" max="12546" width="28.85546875" style="113" customWidth="1"/>
    <col min="12547" max="12547" width="18" style="113" customWidth="1"/>
    <col min="12548" max="12548" width="12.28515625" style="113" customWidth="1"/>
    <col min="12549" max="12549" width="15" style="113" customWidth="1"/>
    <col min="12550" max="12551" width="14.28515625" style="113" customWidth="1"/>
    <col min="12552" max="12554" width="14.7109375" style="113" customWidth="1"/>
    <col min="12555" max="12556" width="12.85546875" style="113" customWidth="1"/>
    <col min="12557" max="12557" width="11.140625" style="113" customWidth="1"/>
    <col min="12558" max="12558" width="0.42578125" style="113" customWidth="1"/>
    <col min="12559" max="12559" width="0" style="113" hidden="1" customWidth="1"/>
    <col min="12560" max="12800" width="9.140625" style="113"/>
    <col min="12801" max="12801" width="5.28515625" style="113" customWidth="1"/>
    <col min="12802" max="12802" width="28.85546875" style="113" customWidth="1"/>
    <col min="12803" max="12803" width="18" style="113" customWidth="1"/>
    <col min="12804" max="12804" width="12.28515625" style="113" customWidth="1"/>
    <col min="12805" max="12805" width="15" style="113" customWidth="1"/>
    <col min="12806" max="12807" width="14.28515625" style="113" customWidth="1"/>
    <col min="12808" max="12810" width="14.7109375" style="113" customWidth="1"/>
    <col min="12811" max="12812" width="12.85546875" style="113" customWidth="1"/>
    <col min="12813" max="12813" width="11.140625" style="113" customWidth="1"/>
    <col min="12814" max="12814" width="0.42578125" style="113" customWidth="1"/>
    <col min="12815" max="12815" width="0" style="113" hidden="1" customWidth="1"/>
    <col min="12816" max="13056" width="9.140625" style="113"/>
    <col min="13057" max="13057" width="5.28515625" style="113" customWidth="1"/>
    <col min="13058" max="13058" width="28.85546875" style="113" customWidth="1"/>
    <col min="13059" max="13059" width="18" style="113" customWidth="1"/>
    <col min="13060" max="13060" width="12.28515625" style="113" customWidth="1"/>
    <col min="13061" max="13061" width="15" style="113" customWidth="1"/>
    <col min="13062" max="13063" width="14.28515625" style="113" customWidth="1"/>
    <col min="13064" max="13066" width="14.7109375" style="113" customWidth="1"/>
    <col min="13067" max="13068" width="12.85546875" style="113" customWidth="1"/>
    <col min="13069" max="13069" width="11.140625" style="113" customWidth="1"/>
    <col min="13070" max="13070" width="0.42578125" style="113" customWidth="1"/>
    <col min="13071" max="13071" width="0" style="113" hidden="1" customWidth="1"/>
    <col min="13072" max="13312" width="9.140625" style="113"/>
    <col min="13313" max="13313" width="5.28515625" style="113" customWidth="1"/>
    <col min="13314" max="13314" width="28.85546875" style="113" customWidth="1"/>
    <col min="13315" max="13315" width="18" style="113" customWidth="1"/>
    <col min="13316" max="13316" width="12.28515625" style="113" customWidth="1"/>
    <col min="13317" max="13317" width="15" style="113" customWidth="1"/>
    <col min="13318" max="13319" width="14.28515625" style="113" customWidth="1"/>
    <col min="13320" max="13322" width="14.7109375" style="113" customWidth="1"/>
    <col min="13323" max="13324" width="12.85546875" style="113" customWidth="1"/>
    <col min="13325" max="13325" width="11.140625" style="113" customWidth="1"/>
    <col min="13326" max="13326" width="0.42578125" style="113" customWidth="1"/>
    <col min="13327" max="13327" width="0" style="113" hidden="1" customWidth="1"/>
    <col min="13328" max="13568" width="9.140625" style="113"/>
    <col min="13569" max="13569" width="5.28515625" style="113" customWidth="1"/>
    <col min="13570" max="13570" width="28.85546875" style="113" customWidth="1"/>
    <col min="13571" max="13571" width="18" style="113" customWidth="1"/>
    <col min="13572" max="13572" width="12.28515625" style="113" customWidth="1"/>
    <col min="13573" max="13573" width="15" style="113" customWidth="1"/>
    <col min="13574" max="13575" width="14.28515625" style="113" customWidth="1"/>
    <col min="13576" max="13578" width="14.7109375" style="113" customWidth="1"/>
    <col min="13579" max="13580" width="12.85546875" style="113" customWidth="1"/>
    <col min="13581" max="13581" width="11.140625" style="113" customWidth="1"/>
    <col min="13582" max="13582" width="0.42578125" style="113" customWidth="1"/>
    <col min="13583" max="13583" width="0" style="113" hidden="1" customWidth="1"/>
    <col min="13584" max="13824" width="9.140625" style="113"/>
    <col min="13825" max="13825" width="5.28515625" style="113" customWidth="1"/>
    <col min="13826" max="13826" width="28.85546875" style="113" customWidth="1"/>
    <col min="13827" max="13827" width="18" style="113" customWidth="1"/>
    <col min="13828" max="13828" width="12.28515625" style="113" customWidth="1"/>
    <col min="13829" max="13829" width="15" style="113" customWidth="1"/>
    <col min="13830" max="13831" width="14.28515625" style="113" customWidth="1"/>
    <col min="13832" max="13834" width="14.7109375" style="113" customWidth="1"/>
    <col min="13835" max="13836" width="12.85546875" style="113" customWidth="1"/>
    <col min="13837" max="13837" width="11.140625" style="113" customWidth="1"/>
    <col min="13838" max="13838" width="0.42578125" style="113" customWidth="1"/>
    <col min="13839" max="13839" width="0" style="113" hidden="1" customWidth="1"/>
    <col min="13840" max="14080" width="9.140625" style="113"/>
    <col min="14081" max="14081" width="5.28515625" style="113" customWidth="1"/>
    <col min="14082" max="14082" width="28.85546875" style="113" customWidth="1"/>
    <col min="14083" max="14083" width="18" style="113" customWidth="1"/>
    <col min="14084" max="14084" width="12.28515625" style="113" customWidth="1"/>
    <col min="14085" max="14085" width="15" style="113" customWidth="1"/>
    <col min="14086" max="14087" width="14.28515625" style="113" customWidth="1"/>
    <col min="14088" max="14090" width="14.7109375" style="113" customWidth="1"/>
    <col min="14091" max="14092" width="12.85546875" style="113" customWidth="1"/>
    <col min="14093" max="14093" width="11.140625" style="113" customWidth="1"/>
    <col min="14094" max="14094" width="0.42578125" style="113" customWidth="1"/>
    <col min="14095" max="14095" width="0" style="113" hidden="1" customWidth="1"/>
    <col min="14096" max="14336" width="9.140625" style="113"/>
    <col min="14337" max="14337" width="5.28515625" style="113" customWidth="1"/>
    <col min="14338" max="14338" width="28.85546875" style="113" customWidth="1"/>
    <col min="14339" max="14339" width="18" style="113" customWidth="1"/>
    <col min="14340" max="14340" width="12.28515625" style="113" customWidth="1"/>
    <col min="14341" max="14341" width="15" style="113" customWidth="1"/>
    <col min="14342" max="14343" width="14.28515625" style="113" customWidth="1"/>
    <col min="14344" max="14346" width="14.7109375" style="113" customWidth="1"/>
    <col min="14347" max="14348" width="12.85546875" style="113" customWidth="1"/>
    <col min="14349" max="14349" width="11.140625" style="113" customWidth="1"/>
    <col min="14350" max="14350" width="0.42578125" style="113" customWidth="1"/>
    <col min="14351" max="14351" width="0" style="113" hidden="1" customWidth="1"/>
    <col min="14352" max="14592" width="9.140625" style="113"/>
    <col min="14593" max="14593" width="5.28515625" style="113" customWidth="1"/>
    <col min="14594" max="14594" width="28.85546875" style="113" customWidth="1"/>
    <col min="14595" max="14595" width="18" style="113" customWidth="1"/>
    <col min="14596" max="14596" width="12.28515625" style="113" customWidth="1"/>
    <col min="14597" max="14597" width="15" style="113" customWidth="1"/>
    <col min="14598" max="14599" width="14.28515625" style="113" customWidth="1"/>
    <col min="14600" max="14602" width="14.7109375" style="113" customWidth="1"/>
    <col min="14603" max="14604" width="12.85546875" style="113" customWidth="1"/>
    <col min="14605" max="14605" width="11.140625" style="113" customWidth="1"/>
    <col min="14606" max="14606" width="0.42578125" style="113" customWidth="1"/>
    <col min="14607" max="14607" width="0" style="113" hidden="1" customWidth="1"/>
    <col min="14608" max="14848" width="9.140625" style="113"/>
    <col min="14849" max="14849" width="5.28515625" style="113" customWidth="1"/>
    <col min="14850" max="14850" width="28.85546875" style="113" customWidth="1"/>
    <col min="14851" max="14851" width="18" style="113" customWidth="1"/>
    <col min="14852" max="14852" width="12.28515625" style="113" customWidth="1"/>
    <col min="14853" max="14853" width="15" style="113" customWidth="1"/>
    <col min="14854" max="14855" width="14.28515625" style="113" customWidth="1"/>
    <col min="14856" max="14858" width="14.7109375" style="113" customWidth="1"/>
    <col min="14859" max="14860" width="12.85546875" style="113" customWidth="1"/>
    <col min="14861" max="14861" width="11.140625" style="113" customWidth="1"/>
    <col min="14862" max="14862" width="0.42578125" style="113" customWidth="1"/>
    <col min="14863" max="14863" width="0" style="113" hidden="1" customWidth="1"/>
    <col min="14864" max="15104" width="9.140625" style="113"/>
    <col min="15105" max="15105" width="5.28515625" style="113" customWidth="1"/>
    <col min="15106" max="15106" width="28.85546875" style="113" customWidth="1"/>
    <col min="15107" max="15107" width="18" style="113" customWidth="1"/>
    <col min="15108" max="15108" width="12.28515625" style="113" customWidth="1"/>
    <col min="15109" max="15109" width="15" style="113" customWidth="1"/>
    <col min="15110" max="15111" width="14.28515625" style="113" customWidth="1"/>
    <col min="15112" max="15114" width="14.7109375" style="113" customWidth="1"/>
    <col min="15115" max="15116" width="12.85546875" style="113" customWidth="1"/>
    <col min="15117" max="15117" width="11.140625" style="113" customWidth="1"/>
    <col min="15118" max="15118" width="0.42578125" style="113" customWidth="1"/>
    <col min="15119" max="15119" width="0" style="113" hidden="1" customWidth="1"/>
    <col min="15120" max="15360" width="9.140625" style="113"/>
    <col min="15361" max="15361" width="5.28515625" style="113" customWidth="1"/>
    <col min="15362" max="15362" width="28.85546875" style="113" customWidth="1"/>
    <col min="15363" max="15363" width="18" style="113" customWidth="1"/>
    <col min="15364" max="15364" width="12.28515625" style="113" customWidth="1"/>
    <col min="15365" max="15365" width="15" style="113" customWidth="1"/>
    <col min="15366" max="15367" width="14.28515625" style="113" customWidth="1"/>
    <col min="15368" max="15370" width="14.7109375" style="113" customWidth="1"/>
    <col min="15371" max="15372" width="12.85546875" style="113" customWidth="1"/>
    <col min="15373" max="15373" width="11.140625" style="113" customWidth="1"/>
    <col min="15374" max="15374" width="0.42578125" style="113" customWidth="1"/>
    <col min="15375" max="15375" width="0" style="113" hidden="1" customWidth="1"/>
    <col min="15376" max="15616" width="9.140625" style="113"/>
    <col min="15617" max="15617" width="5.28515625" style="113" customWidth="1"/>
    <col min="15618" max="15618" width="28.85546875" style="113" customWidth="1"/>
    <col min="15619" max="15619" width="18" style="113" customWidth="1"/>
    <col min="15620" max="15620" width="12.28515625" style="113" customWidth="1"/>
    <col min="15621" max="15621" width="15" style="113" customWidth="1"/>
    <col min="15622" max="15623" width="14.28515625" style="113" customWidth="1"/>
    <col min="15624" max="15626" width="14.7109375" style="113" customWidth="1"/>
    <col min="15627" max="15628" width="12.85546875" style="113" customWidth="1"/>
    <col min="15629" max="15629" width="11.140625" style="113" customWidth="1"/>
    <col min="15630" max="15630" width="0.42578125" style="113" customWidth="1"/>
    <col min="15631" max="15631" width="0" style="113" hidden="1" customWidth="1"/>
    <col min="15632" max="15872" width="9.140625" style="113"/>
    <col min="15873" max="15873" width="5.28515625" style="113" customWidth="1"/>
    <col min="15874" max="15874" width="28.85546875" style="113" customWidth="1"/>
    <col min="15875" max="15875" width="18" style="113" customWidth="1"/>
    <col min="15876" max="15876" width="12.28515625" style="113" customWidth="1"/>
    <col min="15877" max="15877" width="15" style="113" customWidth="1"/>
    <col min="15878" max="15879" width="14.28515625" style="113" customWidth="1"/>
    <col min="15880" max="15882" width="14.7109375" style="113" customWidth="1"/>
    <col min="15883" max="15884" width="12.85546875" style="113" customWidth="1"/>
    <col min="15885" max="15885" width="11.140625" style="113" customWidth="1"/>
    <col min="15886" max="15886" width="0.42578125" style="113" customWidth="1"/>
    <col min="15887" max="15887" width="0" style="113" hidden="1" customWidth="1"/>
    <col min="15888" max="16128" width="9.140625" style="113"/>
    <col min="16129" max="16129" width="5.28515625" style="113" customWidth="1"/>
    <col min="16130" max="16130" width="28.85546875" style="113" customWidth="1"/>
    <col min="16131" max="16131" width="18" style="113" customWidth="1"/>
    <col min="16132" max="16132" width="12.28515625" style="113" customWidth="1"/>
    <col min="16133" max="16133" width="15" style="113" customWidth="1"/>
    <col min="16134" max="16135" width="14.28515625" style="113" customWidth="1"/>
    <col min="16136" max="16138" width="14.7109375" style="113" customWidth="1"/>
    <col min="16139" max="16140" width="12.85546875" style="113" customWidth="1"/>
    <col min="16141" max="16141" width="11.140625" style="113" customWidth="1"/>
    <col min="16142" max="16142" width="0.42578125" style="113" customWidth="1"/>
    <col min="16143" max="16143" width="0" style="113" hidden="1" customWidth="1"/>
    <col min="16144" max="16384" width="9.140625" style="113"/>
  </cols>
  <sheetData>
    <row r="1" spans="1:13" ht="39" customHeight="1" x14ac:dyDescent="0.3">
      <c r="A1" s="596" t="s">
        <v>81</v>
      </c>
      <c r="B1" s="596"/>
      <c r="C1" s="596"/>
      <c r="D1" s="596"/>
      <c r="E1" s="596"/>
      <c r="F1" s="193"/>
      <c r="G1" s="193"/>
      <c r="H1" s="193"/>
      <c r="I1" s="36"/>
      <c r="J1" s="36"/>
    </row>
    <row r="2" spans="1:13" ht="23.45" customHeight="1" x14ac:dyDescent="0.3">
      <c r="A2" s="597" t="s">
        <v>143</v>
      </c>
      <c r="B2" s="597"/>
      <c r="C2" s="597"/>
      <c r="D2" s="597"/>
      <c r="E2" s="597"/>
      <c r="F2" s="193"/>
      <c r="G2" s="193"/>
      <c r="H2" s="193"/>
      <c r="I2" s="36"/>
      <c r="J2" s="36"/>
    </row>
    <row r="3" spans="1:13" ht="24" hidden="1" customHeight="1" x14ac:dyDescent="0.35">
      <c r="A3" s="193"/>
      <c r="B3" s="193"/>
      <c r="C3" s="193"/>
      <c r="D3" s="36"/>
      <c r="E3" s="36"/>
      <c r="F3" s="193"/>
      <c r="G3" s="193"/>
      <c r="H3" s="193"/>
      <c r="I3" s="36"/>
      <c r="J3" s="36"/>
    </row>
    <row r="4" spans="1:13" ht="32.25" customHeight="1" x14ac:dyDescent="0.3">
      <c r="A4" s="388" t="s">
        <v>405</v>
      </c>
      <c r="B4" s="388"/>
      <c r="C4" s="388"/>
      <c r="D4" s="388"/>
      <c r="E4" s="388"/>
      <c r="F4" s="388"/>
      <c r="G4" s="388"/>
      <c r="H4" s="388"/>
      <c r="I4" s="193"/>
      <c r="J4" s="193"/>
      <c r="L4" s="114"/>
      <c r="M4" s="115"/>
    </row>
    <row r="5" spans="1:13" ht="24" customHeight="1" x14ac:dyDescent="0.35">
      <c r="A5" s="598"/>
      <c r="B5" s="598"/>
      <c r="C5" s="598"/>
      <c r="D5" s="598"/>
      <c r="E5" s="598"/>
      <c r="F5" s="598"/>
      <c r="G5" s="598"/>
      <c r="H5" s="598"/>
      <c r="I5" s="324"/>
      <c r="J5" s="324"/>
      <c r="L5" s="115"/>
      <c r="M5" s="115"/>
    </row>
    <row r="6" spans="1:13" s="116" customFormat="1" x14ac:dyDescent="0.25">
      <c r="A6" s="390" t="s">
        <v>0</v>
      </c>
      <c r="B6" s="393" t="s">
        <v>359</v>
      </c>
      <c r="C6" s="393" t="s">
        <v>17</v>
      </c>
      <c r="D6" s="380" t="s">
        <v>2</v>
      </c>
      <c r="E6" s="381"/>
      <c r="F6" s="381"/>
      <c r="G6" s="381"/>
      <c r="H6" s="381"/>
      <c r="I6" s="381"/>
      <c r="J6" s="381"/>
      <c r="K6" s="399"/>
      <c r="L6" s="592" t="s">
        <v>3</v>
      </c>
      <c r="M6" s="393" t="s">
        <v>4</v>
      </c>
    </row>
    <row r="7" spans="1:13" s="116" customFormat="1" ht="48" customHeight="1" x14ac:dyDescent="0.25">
      <c r="A7" s="391"/>
      <c r="B7" s="391"/>
      <c r="C7" s="394"/>
      <c r="D7" s="379" t="s">
        <v>340</v>
      </c>
      <c r="E7" s="379"/>
      <c r="F7" s="380" t="s">
        <v>302</v>
      </c>
      <c r="G7" s="381"/>
      <c r="H7" s="381"/>
      <c r="I7" s="381"/>
      <c r="J7" s="399"/>
      <c r="K7" s="595" t="s">
        <v>295</v>
      </c>
      <c r="L7" s="593"/>
      <c r="M7" s="394"/>
    </row>
    <row r="8" spans="1:13" s="116" customFormat="1" ht="64.5" customHeight="1" x14ac:dyDescent="0.25">
      <c r="A8" s="392"/>
      <c r="B8" s="392"/>
      <c r="C8" s="395"/>
      <c r="D8" s="187" t="s">
        <v>296</v>
      </c>
      <c r="E8" s="187" t="s">
        <v>308</v>
      </c>
      <c r="F8" s="187" t="s">
        <v>360</v>
      </c>
      <c r="G8" s="187" t="s">
        <v>404</v>
      </c>
      <c r="H8" s="187" t="s">
        <v>298</v>
      </c>
      <c r="I8" s="187" t="s">
        <v>538</v>
      </c>
      <c r="J8" s="187" t="s">
        <v>357</v>
      </c>
      <c r="K8" s="595"/>
      <c r="L8" s="594"/>
      <c r="M8" s="395"/>
    </row>
    <row r="9" spans="1:13" s="116" customFormat="1" x14ac:dyDescent="0.25">
      <c r="A9" s="117" t="s">
        <v>19</v>
      </c>
      <c r="B9" s="118" t="s">
        <v>144</v>
      </c>
      <c r="C9" s="119">
        <v>0.7</v>
      </c>
      <c r="D9" s="120">
        <v>0.02</v>
      </c>
      <c r="E9" s="120"/>
      <c r="F9" s="120">
        <v>7.0000000000000007E-2</v>
      </c>
      <c r="G9" s="120">
        <v>7.0000000000000007E-2</v>
      </c>
      <c r="H9" s="120">
        <v>0.02</v>
      </c>
      <c r="I9" s="120">
        <v>0.01</v>
      </c>
      <c r="J9" s="120">
        <v>0.03</v>
      </c>
      <c r="K9" s="121">
        <f>SUM(D9:J9)</f>
        <v>0.22000000000000003</v>
      </c>
      <c r="L9" s="122">
        <f t="shared" ref="L9:L24" si="0">C9+K9</f>
        <v>0.91999999999999993</v>
      </c>
      <c r="M9" s="39">
        <f>IF(L9&gt;=90%,50,IF(AND(80%&lt;=L9,L9&lt;90%),45,IF(AND(70%&lt;=L9,L9&lt;80%),40,IF(AND(60%&lt;=L9,L9&lt;70%),30,IF(AND(50%&lt;=L9,L9&lt;60%),25,IF(L9&lt;50%,0,""))))))</f>
        <v>50</v>
      </c>
    </row>
    <row r="10" spans="1:13" s="116" customFormat="1" x14ac:dyDescent="0.25">
      <c r="A10" s="117" t="s">
        <v>20</v>
      </c>
      <c r="B10" s="118" t="s">
        <v>145</v>
      </c>
      <c r="C10" s="119">
        <v>0.7</v>
      </c>
      <c r="D10" s="120"/>
      <c r="E10" s="120"/>
      <c r="F10" s="120">
        <v>7.0000000000000007E-2</v>
      </c>
      <c r="G10" s="120">
        <v>7.0000000000000007E-2</v>
      </c>
      <c r="H10" s="120">
        <v>0.02</v>
      </c>
      <c r="I10" s="120">
        <v>0.01</v>
      </c>
      <c r="J10" s="120">
        <v>0.03</v>
      </c>
      <c r="K10" s="121">
        <f t="shared" ref="K10:K24" si="1">SUM(D10:J10)</f>
        <v>0.2</v>
      </c>
      <c r="L10" s="122">
        <f t="shared" si="0"/>
        <v>0.89999999999999991</v>
      </c>
      <c r="M10" s="39">
        <f t="shared" ref="M10:M24" si="2">IF(L10&gt;=90%,50,IF(AND(80%&lt;=L10,L10&lt;90%),45,IF(AND(70%&lt;=L10,L10&lt;80%),40,IF(AND(60%&lt;=L10,L10&lt;70%),30,IF(AND(50%&lt;=L10,L10&lt;60%),25,IF(L10&lt;50%,0,""))))))</f>
        <v>50</v>
      </c>
    </row>
    <row r="11" spans="1:13" s="116" customFormat="1" x14ac:dyDescent="0.25">
      <c r="A11" s="117" t="s">
        <v>21</v>
      </c>
      <c r="B11" s="118" t="s">
        <v>146</v>
      </c>
      <c r="C11" s="119">
        <v>0.7</v>
      </c>
      <c r="D11" s="120">
        <v>0.02</v>
      </c>
      <c r="E11" s="120">
        <v>0.01</v>
      </c>
      <c r="F11" s="120">
        <v>7.0000000000000007E-2</v>
      </c>
      <c r="G11" s="120">
        <v>7.0000000000000007E-2</v>
      </c>
      <c r="H11" s="120">
        <v>0.02</v>
      </c>
      <c r="I11" s="120">
        <v>0.01</v>
      </c>
      <c r="J11" s="120">
        <v>0.03</v>
      </c>
      <c r="K11" s="121">
        <f t="shared" si="1"/>
        <v>0.23</v>
      </c>
      <c r="L11" s="122">
        <f t="shared" si="0"/>
        <v>0.92999999999999994</v>
      </c>
      <c r="M11" s="39">
        <f t="shared" si="2"/>
        <v>50</v>
      </c>
    </row>
    <row r="12" spans="1:13" s="116" customFormat="1" x14ac:dyDescent="0.25">
      <c r="A12" s="117" t="s">
        <v>22</v>
      </c>
      <c r="B12" s="118" t="s">
        <v>147</v>
      </c>
      <c r="C12" s="119">
        <v>0.7</v>
      </c>
      <c r="D12" s="120"/>
      <c r="E12" s="120"/>
      <c r="F12" s="120">
        <v>7.0000000000000007E-2</v>
      </c>
      <c r="G12" s="120">
        <v>7.0000000000000007E-2</v>
      </c>
      <c r="H12" s="120">
        <v>0.02</v>
      </c>
      <c r="I12" s="120">
        <v>0.01</v>
      </c>
      <c r="J12" s="120">
        <v>0.03</v>
      </c>
      <c r="K12" s="121">
        <f t="shared" si="1"/>
        <v>0.2</v>
      </c>
      <c r="L12" s="122">
        <f t="shared" si="0"/>
        <v>0.89999999999999991</v>
      </c>
      <c r="M12" s="39">
        <f t="shared" si="2"/>
        <v>50</v>
      </c>
    </row>
    <row r="13" spans="1:13" s="116" customFormat="1" x14ac:dyDescent="0.25">
      <c r="A13" s="117" t="s">
        <v>23</v>
      </c>
      <c r="B13" s="118" t="s">
        <v>148</v>
      </c>
      <c r="C13" s="119">
        <v>0.7</v>
      </c>
      <c r="D13" s="120">
        <v>0.03</v>
      </c>
      <c r="E13" s="120"/>
      <c r="F13" s="120">
        <v>7.0000000000000007E-2</v>
      </c>
      <c r="G13" s="120">
        <v>7.0000000000000007E-2</v>
      </c>
      <c r="H13" s="120">
        <v>0.02</v>
      </c>
      <c r="I13" s="120">
        <v>0.01</v>
      </c>
      <c r="J13" s="120">
        <v>0.03</v>
      </c>
      <c r="K13" s="121">
        <f t="shared" si="1"/>
        <v>0.23</v>
      </c>
      <c r="L13" s="122">
        <f t="shared" si="0"/>
        <v>0.92999999999999994</v>
      </c>
      <c r="M13" s="39">
        <f t="shared" si="2"/>
        <v>50</v>
      </c>
    </row>
    <row r="14" spans="1:13" s="116" customFormat="1" x14ac:dyDescent="0.25">
      <c r="A14" s="117" t="s">
        <v>24</v>
      </c>
      <c r="B14" s="118" t="s">
        <v>149</v>
      </c>
      <c r="C14" s="119">
        <v>0.7</v>
      </c>
      <c r="D14" s="120">
        <v>0.03</v>
      </c>
      <c r="E14" s="120"/>
      <c r="F14" s="120">
        <v>7.0000000000000007E-2</v>
      </c>
      <c r="G14" s="120">
        <v>7.0000000000000007E-2</v>
      </c>
      <c r="H14" s="120">
        <v>0.02</v>
      </c>
      <c r="I14" s="120">
        <v>0.01</v>
      </c>
      <c r="J14" s="120">
        <v>0.03</v>
      </c>
      <c r="K14" s="121">
        <f t="shared" si="1"/>
        <v>0.23</v>
      </c>
      <c r="L14" s="122">
        <f t="shared" si="0"/>
        <v>0.92999999999999994</v>
      </c>
      <c r="M14" s="39">
        <f t="shared" si="2"/>
        <v>50</v>
      </c>
    </row>
    <row r="15" spans="1:13" s="116" customFormat="1" x14ac:dyDescent="0.25">
      <c r="A15" s="117" t="s">
        <v>25</v>
      </c>
      <c r="B15" s="118" t="s">
        <v>150</v>
      </c>
      <c r="C15" s="119">
        <v>0.7</v>
      </c>
      <c r="D15" s="120">
        <v>0.02</v>
      </c>
      <c r="E15" s="123"/>
      <c r="F15" s="163">
        <v>7.0000000000000007E-2</v>
      </c>
      <c r="G15" s="163">
        <v>7.0000000000000007E-2</v>
      </c>
      <c r="H15" s="120">
        <v>0.02</v>
      </c>
      <c r="I15" s="123"/>
      <c r="J15" s="120">
        <v>0.03</v>
      </c>
      <c r="K15" s="121">
        <f t="shared" si="1"/>
        <v>0.21000000000000002</v>
      </c>
      <c r="L15" s="122">
        <f t="shared" si="0"/>
        <v>0.90999999999999992</v>
      </c>
      <c r="M15" s="39">
        <f t="shared" si="2"/>
        <v>50</v>
      </c>
    </row>
    <row r="16" spans="1:13" s="116" customFormat="1" x14ac:dyDescent="0.25">
      <c r="A16" s="117" t="s">
        <v>26</v>
      </c>
      <c r="B16" s="118" t="s">
        <v>151</v>
      </c>
      <c r="C16" s="119">
        <v>0.7</v>
      </c>
      <c r="D16" s="123"/>
      <c r="E16" s="120"/>
      <c r="F16" s="163">
        <v>7.0000000000000007E-2</v>
      </c>
      <c r="G16" s="123"/>
      <c r="H16" s="120">
        <v>0.02</v>
      </c>
      <c r="I16" s="163">
        <v>0.01</v>
      </c>
      <c r="J16" s="120">
        <v>0.03</v>
      </c>
      <c r="K16" s="121">
        <f t="shared" si="1"/>
        <v>0.13</v>
      </c>
      <c r="L16" s="122">
        <f t="shared" si="0"/>
        <v>0.83</v>
      </c>
      <c r="M16" s="39">
        <f t="shared" si="2"/>
        <v>45</v>
      </c>
    </row>
    <row r="17" spans="1:15" s="116" customFormat="1" x14ac:dyDescent="0.25">
      <c r="A17" s="117" t="s">
        <v>27</v>
      </c>
      <c r="B17" s="118" t="s">
        <v>152</v>
      </c>
      <c r="C17" s="119">
        <v>0.7</v>
      </c>
      <c r="D17" s="120">
        <v>0.02</v>
      </c>
      <c r="E17" s="163"/>
      <c r="F17" s="120">
        <v>7.0000000000000007E-2</v>
      </c>
      <c r="G17" s="120"/>
      <c r="H17" s="120">
        <v>0.02</v>
      </c>
      <c r="I17" s="163">
        <v>0.01</v>
      </c>
      <c r="J17" s="120">
        <v>0.03</v>
      </c>
      <c r="K17" s="121">
        <f t="shared" si="1"/>
        <v>0.15000000000000002</v>
      </c>
      <c r="L17" s="122">
        <f t="shared" si="0"/>
        <v>0.85</v>
      </c>
      <c r="M17" s="39">
        <f t="shared" si="2"/>
        <v>45</v>
      </c>
    </row>
    <row r="18" spans="1:15" x14ac:dyDescent="0.3">
      <c r="A18" s="117" t="s">
        <v>28</v>
      </c>
      <c r="B18" s="118" t="s">
        <v>153</v>
      </c>
      <c r="C18" s="119">
        <v>0.7</v>
      </c>
      <c r="D18" s="120">
        <v>0.02</v>
      </c>
      <c r="E18" s="163"/>
      <c r="F18" s="120">
        <v>7.0000000000000007E-2</v>
      </c>
      <c r="G18" s="120"/>
      <c r="H18" s="120">
        <v>0.02</v>
      </c>
      <c r="I18" s="163">
        <v>0.01</v>
      </c>
      <c r="J18" s="120">
        <v>0.03</v>
      </c>
      <c r="K18" s="121">
        <f t="shared" si="1"/>
        <v>0.15000000000000002</v>
      </c>
      <c r="L18" s="122">
        <f t="shared" si="0"/>
        <v>0.85</v>
      </c>
      <c r="M18" s="39">
        <f t="shared" si="2"/>
        <v>45</v>
      </c>
    </row>
    <row r="19" spans="1:15" x14ac:dyDescent="0.3">
      <c r="A19" s="117" t="s">
        <v>29</v>
      </c>
      <c r="B19" s="118" t="s">
        <v>154</v>
      </c>
      <c r="C19" s="119">
        <v>0.7</v>
      </c>
      <c r="D19" s="123">
        <v>0.02</v>
      </c>
      <c r="E19" s="120"/>
      <c r="F19" s="120">
        <v>7.0000000000000007E-2</v>
      </c>
      <c r="G19" s="120">
        <v>7.0000000000000007E-2</v>
      </c>
      <c r="H19" s="120">
        <v>0.02</v>
      </c>
      <c r="I19" s="163">
        <v>0.01</v>
      </c>
      <c r="J19" s="120">
        <v>0.03</v>
      </c>
      <c r="K19" s="121">
        <f t="shared" si="1"/>
        <v>0.22000000000000003</v>
      </c>
      <c r="L19" s="122">
        <f t="shared" si="0"/>
        <v>0.91999999999999993</v>
      </c>
      <c r="M19" s="39">
        <f t="shared" si="2"/>
        <v>50</v>
      </c>
    </row>
    <row r="20" spans="1:15" x14ac:dyDescent="0.3">
      <c r="A20" s="117" t="s">
        <v>30</v>
      </c>
      <c r="B20" s="118" t="s">
        <v>155</v>
      </c>
      <c r="C20" s="119">
        <v>0.7</v>
      </c>
      <c r="D20" s="123">
        <v>0.02</v>
      </c>
      <c r="E20" s="120">
        <v>0.02</v>
      </c>
      <c r="F20" s="120">
        <v>7.0000000000000007E-2</v>
      </c>
      <c r="G20" s="120">
        <v>7.0000000000000007E-2</v>
      </c>
      <c r="H20" s="120">
        <v>0.02</v>
      </c>
      <c r="I20" s="163">
        <v>0.01</v>
      </c>
      <c r="J20" s="120">
        <v>0.03</v>
      </c>
      <c r="K20" s="121">
        <f t="shared" si="1"/>
        <v>0.24000000000000002</v>
      </c>
      <c r="L20" s="122">
        <f t="shared" si="0"/>
        <v>0.94</v>
      </c>
      <c r="M20" s="39">
        <f t="shared" si="2"/>
        <v>50</v>
      </c>
    </row>
    <row r="21" spans="1:15" x14ac:dyDescent="0.3">
      <c r="A21" s="117" t="s">
        <v>31</v>
      </c>
      <c r="B21" s="118" t="s">
        <v>156</v>
      </c>
      <c r="C21" s="119">
        <v>0.7</v>
      </c>
      <c r="D21" s="123">
        <v>0.02</v>
      </c>
      <c r="E21" s="163"/>
      <c r="F21" s="120">
        <v>7.0000000000000007E-2</v>
      </c>
      <c r="G21" s="120">
        <v>7.0000000000000007E-2</v>
      </c>
      <c r="H21" s="120">
        <v>0.02</v>
      </c>
      <c r="I21" s="163">
        <v>0.01</v>
      </c>
      <c r="J21" s="120">
        <v>0.03</v>
      </c>
      <c r="K21" s="121">
        <f t="shared" si="1"/>
        <v>0.22000000000000003</v>
      </c>
      <c r="L21" s="122">
        <f t="shared" si="0"/>
        <v>0.91999999999999993</v>
      </c>
      <c r="M21" s="39">
        <f t="shared" si="2"/>
        <v>50</v>
      </c>
    </row>
    <row r="22" spans="1:15" x14ac:dyDescent="0.3">
      <c r="A22" s="117" t="s">
        <v>32</v>
      </c>
      <c r="B22" s="118" t="s">
        <v>157</v>
      </c>
      <c r="C22" s="119">
        <v>0.7</v>
      </c>
      <c r="D22" s="120">
        <v>0.03</v>
      </c>
      <c r="E22" s="120"/>
      <c r="F22" s="120">
        <v>7.0000000000000007E-2</v>
      </c>
      <c r="G22" s="120"/>
      <c r="H22" s="120">
        <v>0.02</v>
      </c>
      <c r="I22" s="163">
        <v>0.01</v>
      </c>
      <c r="J22" s="120">
        <v>0.03</v>
      </c>
      <c r="K22" s="121">
        <f t="shared" si="1"/>
        <v>0.16</v>
      </c>
      <c r="L22" s="122">
        <f t="shared" si="0"/>
        <v>0.86</v>
      </c>
      <c r="M22" s="39">
        <f t="shared" si="2"/>
        <v>45</v>
      </c>
    </row>
    <row r="23" spans="1:15" x14ac:dyDescent="0.3">
      <c r="A23" s="117" t="s">
        <v>33</v>
      </c>
      <c r="B23" s="118" t="s">
        <v>158</v>
      </c>
      <c r="C23" s="119">
        <v>0.7</v>
      </c>
      <c r="D23" s="123"/>
      <c r="E23" s="120"/>
      <c r="F23" s="120">
        <v>7.0000000000000007E-2</v>
      </c>
      <c r="G23" s="120"/>
      <c r="H23" s="120">
        <v>0.02</v>
      </c>
      <c r="I23" s="120"/>
      <c r="J23" s="120">
        <v>0.03</v>
      </c>
      <c r="K23" s="121">
        <f t="shared" si="1"/>
        <v>0.12000000000000001</v>
      </c>
      <c r="L23" s="122">
        <f t="shared" si="0"/>
        <v>0.82</v>
      </c>
      <c r="M23" s="39">
        <f t="shared" si="2"/>
        <v>45</v>
      </c>
    </row>
    <row r="24" spans="1:15" x14ac:dyDescent="0.3">
      <c r="A24" s="117" t="s">
        <v>34</v>
      </c>
      <c r="B24" s="118" t="s">
        <v>159</v>
      </c>
      <c r="C24" s="119">
        <v>0.7</v>
      </c>
      <c r="D24" s="123">
        <v>0.02</v>
      </c>
      <c r="E24" s="120"/>
      <c r="F24" s="120">
        <v>7.0000000000000007E-2</v>
      </c>
      <c r="G24" s="120">
        <v>7.0000000000000007E-2</v>
      </c>
      <c r="H24" s="120">
        <v>0.02</v>
      </c>
      <c r="I24" s="163">
        <v>0.01</v>
      </c>
      <c r="J24" s="120">
        <v>0.03</v>
      </c>
      <c r="K24" s="121">
        <f t="shared" si="1"/>
        <v>0.22000000000000003</v>
      </c>
      <c r="L24" s="122">
        <f t="shared" si="0"/>
        <v>0.91999999999999993</v>
      </c>
      <c r="M24" s="39">
        <f t="shared" si="2"/>
        <v>50</v>
      </c>
    </row>
    <row r="26" spans="1:15" x14ac:dyDescent="0.3">
      <c r="A26" s="591" t="s">
        <v>5</v>
      </c>
      <c r="B26" s="591"/>
      <c r="C26" s="591"/>
      <c r="D26" s="591"/>
      <c r="E26" s="591"/>
      <c r="F26" s="591"/>
      <c r="G26" s="591"/>
      <c r="H26" s="591"/>
      <c r="I26" s="207"/>
      <c r="J26" s="207"/>
    </row>
    <row r="28" spans="1:15" ht="57" x14ac:dyDescent="0.3">
      <c r="A28" s="190" t="s">
        <v>6</v>
      </c>
      <c r="B28" s="384" t="s">
        <v>7</v>
      </c>
      <c r="C28" s="384"/>
      <c r="D28" s="384"/>
      <c r="E28" s="191" t="s">
        <v>8</v>
      </c>
      <c r="F28" s="191" t="s">
        <v>9</v>
      </c>
      <c r="G28" s="191" t="s">
        <v>10</v>
      </c>
      <c r="H28" s="191" t="s">
        <v>12</v>
      </c>
      <c r="I28" s="197"/>
      <c r="J28" s="197" t="s">
        <v>257</v>
      </c>
      <c r="K28" s="197"/>
      <c r="L28" s="588" t="s">
        <v>13</v>
      </c>
      <c r="M28" s="589"/>
      <c r="N28" s="125"/>
      <c r="O28" s="125"/>
    </row>
    <row r="29" spans="1:15" s="116" customFormat="1" ht="62.45" customHeight="1" x14ac:dyDescent="0.25">
      <c r="A29" s="6">
        <v>1</v>
      </c>
      <c r="B29" s="375" t="s">
        <v>407</v>
      </c>
      <c r="C29" s="375"/>
      <c r="D29" s="375"/>
      <c r="E29" s="87">
        <v>43556</v>
      </c>
      <c r="F29" s="87" t="s">
        <v>759</v>
      </c>
      <c r="G29" s="20">
        <v>12</v>
      </c>
      <c r="H29" s="20">
        <v>0</v>
      </c>
      <c r="I29" s="205"/>
      <c r="J29" s="257">
        <v>0.03</v>
      </c>
      <c r="K29" s="257"/>
      <c r="L29" s="588"/>
      <c r="M29" s="589"/>
      <c r="N29" s="125"/>
      <c r="O29" s="125"/>
    </row>
    <row r="30" spans="1:15" s="116" customFormat="1" ht="60.6" customHeight="1" x14ac:dyDescent="0.25">
      <c r="A30" s="6">
        <v>2</v>
      </c>
      <c r="B30" s="375" t="s">
        <v>408</v>
      </c>
      <c r="C30" s="375"/>
      <c r="D30" s="375"/>
      <c r="E30" s="41">
        <v>43586</v>
      </c>
      <c r="F30" s="25">
        <v>43617</v>
      </c>
      <c r="G30" s="20">
        <v>2</v>
      </c>
      <c r="H30" s="20">
        <v>0</v>
      </c>
      <c r="I30" s="205"/>
      <c r="J30" s="257">
        <v>0.02</v>
      </c>
      <c r="K30" s="257"/>
      <c r="L30" s="588"/>
      <c r="M30" s="589"/>
      <c r="N30" s="125"/>
      <c r="O30" s="125"/>
    </row>
    <row r="31" spans="1:15" s="116" customFormat="1" ht="56.45" customHeight="1" x14ac:dyDescent="0.25">
      <c r="A31" s="124">
        <v>5</v>
      </c>
      <c r="B31" s="478" t="s">
        <v>760</v>
      </c>
      <c r="C31" s="478"/>
      <c r="D31" s="478"/>
      <c r="E31" s="326">
        <v>43501</v>
      </c>
      <c r="F31" s="125" t="s">
        <v>761</v>
      </c>
      <c r="G31" s="125">
        <v>16</v>
      </c>
      <c r="H31" s="125">
        <v>0</v>
      </c>
      <c r="I31" s="125"/>
      <c r="J31" s="327">
        <v>7.0000000000000007E-2</v>
      </c>
      <c r="K31" s="125"/>
      <c r="L31" s="588"/>
      <c r="M31" s="589"/>
      <c r="N31" s="125"/>
      <c r="O31" s="125"/>
    </row>
    <row r="32" spans="1:15" ht="67.150000000000006" customHeight="1" x14ac:dyDescent="0.3">
      <c r="A32" s="124">
        <v>6</v>
      </c>
      <c r="B32" s="478" t="s">
        <v>762</v>
      </c>
      <c r="C32" s="478"/>
      <c r="D32" s="478"/>
      <c r="E32" s="326">
        <v>43469</v>
      </c>
      <c r="F32" s="125" t="s">
        <v>749</v>
      </c>
      <c r="G32" s="125">
        <v>11</v>
      </c>
      <c r="H32" s="125">
        <v>0</v>
      </c>
      <c r="I32" s="125"/>
      <c r="J32" s="327">
        <v>7.0000000000000007E-2</v>
      </c>
      <c r="K32" s="125"/>
      <c r="L32" s="588"/>
      <c r="M32" s="589"/>
      <c r="N32" s="125"/>
      <c r="O32" s="125"/>
    </row>
    <row r="33" spans="1:15" ht="56.45" customHeight="1" x14ac:dyDescent="0.3">
      <c r="A33" s="124">
        <v>7</v>
      </c>
      <c r="B33" s="478" t="s">
        <v>763</v>
      </c>
      <c r="C33" s="478"/>
      <c r="D33" s="478"/>
      <c r="E33" s="124" t="s">
        <v>764</v>
      </c>
      <c r="F33" s="124" t="s">
        <v>435</v>
      </c>
      <c r="G33" s="124">
        <v>16</v>
      </c>
      <c r="H33" s="124">
        <v>0</v>
      </c>
      <c r="I33" s="328"/>
      <c r="J33" s="329">
        <v>0.02</v>
      </c>
      <c r="K33" s="328"/>
      <c r="L33" s="588"/>
      <c r="M33" s="589"/>
      <c r="N33" s="125"/>
      <c r="O33" s="125"/>
    </row>
    <row r="34" spans="1:15" ht="63.6" customHeight="1" x14ac:dyDescent="0.3">
      <c r="A34" s="124">
        <v>8</v>
      </c>
      <c r="B34" s="478" t="s">
        <v>765</v>
      </c>
      <c r="C34" s="478"/>
      <c r="D34" s="478"/>
      <c r="E34" s="330">
        <v>43469</v>
      </c>
      <c r="F34" s="124" t="s">
        <v>766</v>
      </c>
      <c r="G34" s="124">
        <v>14</v>
      </c>
      <c r="H34" s="124">
        <v>0</v>
      </c>
      <c r="I34" s="328"/>
      <c r="J34" s="329">
        <v>0.01</v>
      </c>
      <c r="K34" s="328"/>
      <c r="L34" s="588"/>
      <c r="M34" s="589"/>
      <c r="N34" s="125"/>
      <c r="O34" s="125"/>
    </row>
    <row r="35" spans="1:15" ht="71.45" customHeight="1" x14ac:dyDescent="0.3">
      <c r="A35" s="124">
        <v>9</v>
      </c>
      <c r="B35" s="478" t="s">
        <v>767</v>
      </c>
      <c r="C35" s="478"/>
      <c r="D35" s="478"/>
      <c r="E35" s="330">
        <v>43713</v>
      </c>
      <c r="F35" s="330">
        <v>43713</v>
      </c>
      <c r="G35" s="124">
        <v>16</v>
      </c>
      <c r="H35" s="124">
        <v>0</v>
      </c>
      <c r="I35" s="328"/>
      <c r="J35" s="329">
        <v>0.03</v>
      </c>
      <c r="K35" s="328"/>
      <c r="L35" s="588"/>
      <c r="M35" s="589"/>
      <c r="N35" s="125"/>
      <c r="O35" s="125"/>
    </row>
    <row r="36" spans="1:15" ht="27.75" customHeight="1" x14ac:dyDescent="0.3">
      <c r="D36" s="590" t="s">
        <v>768</v>
      </c>
      <c r="E36" s="590"/>
      <c r="F36" s="590"/>
      <c r="G36" s="590"/>
      <c r="H36" s="590"/>
      <c r="I36" s="590"/>
      <c r="J36" s="590"/>
      <c r="K36" s="590"/>
    </row>
    <row r="37" spans="1:15" ht="19.7" customHeight="1" x14ac:dyDescent="0.3">
      <c r="D37" s="126"/>
      <c r="E37" s="591" t="s">
        <v>361</v>
      </c>
      <c r="F37" s="591"/>
      <c r="G37" s="591"/>
      <c r="H37" s="591"/>
      <c r="I37" s="591"/>
      <c r="J37" s="591"/>
      <c r="K37" s="126"/>
    </row>
  </sheetData>
  <mergeCells count="32">
    <mergeCell ref="A1:E1"/>
    <mergeCell ref="A2:E2"/>
    <mergeCell ref="A4:H4"/>
    <mergeCell ref="A5:H5"/>
    <mergeCell ref="A6:A8"/>
    <mergeCell ref="B6:B8"/>
    <mergeCell ref="C6:C8"/>
    <mergeCell ref="L6:L8"/>
    <mergeCell ref="M6:M8"/>
    <mergeCell ref="F7:J7"/>
    <mergeCell ref="K7:K8"/>
    <mergeCell ref="B28:D28"/>
    <mergeCell ref="L28:M28"/>
    <mergeCell ref="D7:E7"/>
    <mergeCell ref="D6:K6"/>
    <mergeCell ref="A26:H26"/>
    <mergeCell ref="L29:M29"/>
    <mergeCell ref="B30:D30"/>
    <mergeCell ref="L30:M30"/>
    <mergeCell ref="B31:D31"/>
    <mergeCell ref="L31:M31"/>
    <mergeCell ref="B29:D29"/>
    <mergeCell ref="B35:D35"/>
    <mergeCell ref="L35:M35"/>
    <mergeCell ref="D36:K36"/>
    <mergeCell ref="E37:J37"/>
    <mergeCell ref="L32:M32"/>
    <mergeCell ref="B33:D33"/>
    <mergeCell ref="L33:M33"/>
    <mergeCell ref="B34:D34"/>
    <mergeCell ref="L34:M34"/>
    <mergeCell ref="B32:D32"/>
  </mergeCells>
  <pageMargins left="0.7" right="0.7" top="0.75" bottom="0.75" header="0.3" footer="0.3"/>
  <legacy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N56"/>
  <sheetViews>
    <sheetView topLeftCell="B43" zoomScaleNormal="100" workbookViewId="0">
      <selection activeCell="B43" sqref="B43:D43"/>
    </sheetView>
  </sheetViews>
  <sheetFormatPr defaultRowHeight="15" x14ac:dyDescent="0.25"/>
  <cols>
    <col min="1" max="1" width="5.28515625" customWidth="1"/>
    <col min="2" max="2" width="26.140625" customWidth="1"/>
    <col min="3" max="3" width="13.28515625" style="1" customWidth="1"/>
    <col min="4" max="4" width="9.140625" customWidth="1"/>
    <col min="5" max="5" width="8.42578125" style="203" customWidth="1"/>
    <col min="6" max="7" width="8.85546875" style="203" customWidth="1"/>
    <col min="8" max="8" width="8.5703125" style="203" customWidth="1"/>
    <col min="9" max="9" width="8.140625" style="203" customWidth="1"/>
    <col min="10" max="10" width="9.42578125" style="203" customWidth="1"/>
    <col min="11" max="11" width="7.7109375" style="203"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8.42578125" customWidth="1"/>
    <col min="262" max="263" width="8.85546875" customWidth="1"/>
    <col min="264" max="264" width="8.5703125" customWidth="1"/>
    <col min="265" max="265" width="8.140625" customWidth="1"/>
    <col min="266" max="266" width="9.42578125" customWidth="1"/>
    <col min="267" max="267" width="7.7109375"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8.42578125" customWidth="1"/>
    <col min="518" max="519" width="8.85546875" customWidth="1"/>
    <col min="520" max="520" width="8.5703125" customWidth="1"/>
    <col min="521" max="521" width="8.140625" customWidth="1"/>
    <col min="522" max="522" width="9.42578125" customWidth="1"/>
    <col min="523" max="523" width="7.7109375"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8.42578125" customWidth="1"/>
    <col min="774" max="775" width="8.85546875" customWidth="1"/>
    <col min="776" max="776" width="8.5703125" customWidth="1"/>
    <col min="777" max="777" width="8.140625" customWidth="1"/>
    <col min="778" max="778" width="9.42578125" customWidth="1"/>
    <col min="779" max="779" width="7.7109375"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8.42578125" customWidth="1"/>
    <col min="1030" max="1031" width="8.85546875" customWidth="1"/>
    <col min="1032" max="1032" width="8.5703125" customWidth="1"/>
    <col min="1033" max="1033" width="8.140625" customWidth="1"/>
    <col min="1034" max="1034" width="9.42578125" customWidth="1"/>
    <col min="1035" max="1035" width="7.7109375"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8.42578125" customWidth="1"/>
    <col min="1286" max="1287" width="8.85546875" customWidth="1"/>
    <col min="1288" max="1288" width="8.5703125" customWidth="1"/>
    <col min="1289" max="1289" width="8.140625" customWidth="1"/>
    <col min="1290" max="1290" width="9.42578125" customWidth="1"/>
    <col min="1291" max="1291" width="7.7109375"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8.42578125" customWidth="1"/>
    <col min="1542" max="1543" width="8.85546875" customWidth="1"/>
    <col min="1544" max="1544" width="8.5703125" customWidth="1"/>
    <col min="1545" max="1545" width="8.140625" customWidth="1"/>
    <col min="1546" max="1546" width="9.42578125" customWidth="1"/>
    <col min="1547" max="1547" width="7.7109375"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8.42578125" customWidth="1"/>
    <col min="1798" max="1799" width="8.85546875" customWidth="1"/>
    <col min="1800" max="1800" width="8.5703125" customWidth="1"/>
    <col min="1801" max="1801" width="8.140625" customWidth="1"/>
    <col min="1802" max="1802" width="9.42578125" customWidth="1"/>
    <col min="1803" max="1803" width="7.7109375"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8.42578125" customWidth="1"/>
    <col min="2054" max="2055" width="8.85546875" customWidth="1"/>
    <col min="2056" max="2056" width="8.5703125" customWidth="1"/>
    <col min="2057" max="2057" width="8.140625" customWidth="1"/>
    <col min="2058" max="2058" width="9.42578125" customWidth="1"/>
    <col min="2059" max="2059" width="7.7109375"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8.42578125" customWidth="1"/>
    <col min="2310" max="2311" width="8.85546875" customWidth="1"/>
    <col min="2312" max="2312" width="8.5703125" customWidth="1"/>
    <col min="2313" max="2313" width="8.140625" customWidth="1"/>
    <col min="2314" max="2314" width="9.42578125" customWidth="1"/>
    <col min="2315" max="2315" width="7.7109375"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8.42578125" customWidth="1"/>
    <col min="2566" max="2567" width="8.85546875" customWidth="1"/>
    <col min="2568" max="2568" width="8.5703125" customWidth="1"/>
    <col min="2569" max="2569" width="8.140625" customWidth="1"/>
    <col min="2570" max="2570" width="9.42578125" customWidth="1"/>
    <col min="2571" max="2571" width="7.7109375"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8.42578125" customWidth="1"/>
    <col min="2822" max="2823" width="8.85546875" customWidth="1"/>
    <col min="2824" max="2824" width="8.5703125" customWidth="1"/>
    <col min="2825" max="2825" width="8.140625" customWidth="1"/>
    <col min="2826" max="2826" width="9.42578125" customWidth="1"/>
    <col min="2827" max="2827" width="7.7109375"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8.42578125" customWidth="1"/>
    <col min="3078" max="3079" width="8.85546875" customWidth="1"/>
    <col min="3080" max="3080" width="8.5703125" customWidth="1"/>
    <col min="3081" max="3081" width="8.140625" customWidth="1"/>
    <col min="3082" max="3082" width="9.42578125" customWidth="1"/>
    <col min="3083" max="3083" width="7.7109375"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8.42578125" customWidth="1"/>
    <col min="3334" max="3335" width="8.85546875" customWidth="1"/>
    <col min="3336" max="3336" width="8.5703125" customWidth="1"/>
    <col min="3337" max="3337" width="8.140625" customWidth="1"/>
    <col min="3338" max="3338" width="9.42578125" customWidth="1"/>
    <col min="3339" max="3339" width="7.7109375"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8.42578125" customWidth="1"/>
    <col min="3590" max="3591" width="8.85546875" customWidth="1"/>
    <col min="3592" max="3592" width="8.5703125" customWidth="1"/>
    <col min="3593" max="3593" width="8.140625" customWidth="1"/>
    <col min="3594" max="3594" width="9.42578125" customWidth="1"/>
    <col min="3595" max="3595" width="7.7109375"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8.42578125" customWidth="1"/>
    <col min="3846" max="3847" width="8.85546875" customWidth="1"/>
    <col min="3848" max="3848" width="8.5703125" customWidth="1"/>
    <col min="3849" max="3849" width="8.140625" customWidth="1"/>
    <col min="3850" max="3850" width="9.42578125" customWidth="1"/>
    <col min="3851" max="3851" width="7.7109375"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8.42578125" customWidth="1"/>
    <col min="4102" max="4103" width="8.85546875" customWidth="1"/>
    <col min="4104" max="4104" width="8.5703125" customWidth="1"/>
    <col min="4105" max="4105" width="8.140625" customWidth="1"/>
    <col min="4106" max="4106" width="9.42578125" customWidth="1"/>
    <col min="4107" max="4107" width="7.7109375"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8.42578125" customWidth="1"/>
    <col min="4358" max="4359" width="8.85546875" customWidth="1"/>
    <col min="4360" max="4360" width="8.5703125" customWidth="1"/>
    <col min="4361" max="4361" width="8.140625" customWidth="1"/>
    <col min="4362" max="4362" width="9.42578125" customWidth="1"/>
    <col min="4363" max="4363" width="7.7109375"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8.42578125" customWidth="1"/>
    <col min="4614" max="4615" width="8.85546875" customWidth="1"/>
    <col min="4616" max="4616" width="8.5703125" customWidth="1"/>
    <col min="4617" max="4617" width="8.140625" customWidth="1"/>
    <col min="4618" max="4618" width="9.42578125" customWidth="1"/>
    <col min="4619" max="4619" width="7.7109375"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8.42578125" customWidth="1"/>
    <col min="4870" max="4871" width="8.85546875" customWidth="1"/>
    <col min="4872" max="4872" width="8.5703125" customWidth="1"/>
    <col min="4873" max="4873" width="8.140625" customWidth="1"/>
    <col min="4874" max="4874" width="9.42578125" customWidth="1"/>
    <col min="4875" max="4875" width="7.7109375"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8.42578125" customWidth="1"/>
    <col min="5126" max="5127" width="8.85546875" customWidth="1"/>
    <col min="5128" max="5128" width="8.5703125" customWidth="1"/>
    <col min="5129" max="5129" width="8.140625" customWidth="1"/>
    <col min="5130" max="5130" width="9.42578125" customWidth="1"/>
    <col min="5131" max="5131" width="7.7109375"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8.42578125" customWidth="1"/>
    <col min="5382" max="5383" width="8.85546875" customWidth="1"/>
    <col min="5384" max="5384" width="8.5703125" customWidth="1"/>
    <col min="5385" max="5385" width="8.140625" customWidth="1"/>
    <col min="5386" max="5386" width="9.42578125" customWidth="1"/>
    <col min="5387" max="5387" width="7.7109375"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8.42578125" customWidth="1"/>
    <col min="5638" max="5639" width="8.85546875" customWidth="1"/>
    <col min="5640" max="5640" width="8.5703125" customWidth="1"/>
    <col min="5641" max="5641" width="8.140625" customWidth="1"/>
    <col min="5642" max="5642" width="9.42578125" customWidth="1"/>
    <col min="5643" max="5643" width="7.7109375"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8.42578125" customWidth="1"/>
    <col min="5894" max="5895" width="8.85546875" customWidth="1"/>
    <col min="5896" max="5896" width="8.5703125" customWidth="1"/>
    <col min="5897" max="5897" width="8.140625" customWidth="1"/>
    <col min="5898" max="5898" width="9.42578125" customWidth="1"/>
    <col min="5899" max="5899" width="7.7109375"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8.42578125" customWidth="1"/>
    <col min="6150" max="6151" width="8.85546875" customWidth="1"/>
    <col min="6152" max="6152" width="8.5703125" customWidth="1"/>
    <col min="6153" max="6153" width="8.140625" customWidth="1"/>
    <col min="6154" max="6154" width="9.42578125" customWidth="1"/>
    <col min="6155" max="6155" width="7.7109375"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8.42578125" customWidth="1"/>
    <col min="6406" max="6407" width="8.85546875" customWidth="1"/>
    <col min="6408" max="6408" width="8.5703125" customWidth="1"/>
    <col min="6409" max="6409" width="8.140625" customWidth="1"/>
    <col min="6410" max="6410" width="9.42578125" customWidth="1"/>
    <col min="6411" max="6411" width="7.7109375"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8.42578125" customWidth="1"/>
    <col min="6662" max="6663" width="8.85546875" customWidth="1"/>
    <col min="6664" max="6664" width="8.5703125" customWidth="1"/>
    <col min="6665" max="6665" width="8.140625" customWidth="1"/>
    <col min="6666" max="6666" width="9.42578125" customWidth="1"/>
    <col min="6667" max="6667" width="7.7109375"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8.42578125" customWidth="1"/>
    <col min="6918" max="6919" width="8.85546875" customWidth="1"/>
    <col min="6920" max="6920" width="8.5703125" customWidth="1"/>
    <col min="6921" max="6921" width="8.140625" customWidth="1"/>
    <col min="6922" max="6922" width="9.42578125" customWidth="1"/>
    <col min="6923" max="6923" width="7.7109375"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8.42578125" customWidth="1"/>
    <col min="7174" max="7175" width="8.85546875" customWidth="1"/>
    <col min="7176" max="7176" width="8.5703125" customWidth="1"/>
    <col min="7177" max="7177" width="8.140625" customWidth="1"/>
    <col min="7178" max="7178" width="9.42578125" customWidth="1"/>
    <col min="7179" max="7179" width="7.7109375"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8.42578125" customWidth="1"/>
    <col min="7430" max="7431" width="8.85546875" customWidth="1"/>
    <col min="7432" max="7432" width="8.5703125" customWidth="1"/>
    <col min="7433" max="7433" width="8.140625" customWidth="1"/>
    <col min="7434" max="7434" width="9.42578125" customWidth="1"/>
    <col min="7435" max="7435" width="7.7109375"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8.42578125" customWidth="1"/>
    <col min="7686" max="7687" width="8.85546875" customWidth="1"/>
    <col min="7688" max="7688" width="8.5703125" customWidth="1"/>
    <col min="7689" max="7689" width="8.140625" customWidth="1"/>
    <col min="7690" max="7690" width="9.42578125" customWidth="1"/>
    <col min="7691" max="7691" width="7.7109375"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8.42578125" customWidth="1"/>
    <col min="7942" max="7943" width="8.85546875" customWidth="1"/>
    <col min="7944" max="7944" width="8.5703125" customWidth="1"/>
    <col min="7945" max="7945" width="8.140625" customWidth="1"/>
    <col min="7946" max="7946" width="9.42578125" customWidth="1"/>
    <col min="7947" max="7947" width="7.7109375"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8.42578125" customWidth="1"/>
    <col min="8198" max="8199" width="8.85546875" customWidth="1"/>
    <col min="8200" max="8200" width="8.5703125" customWidth="1"/>
    <col min="8201" max="8201" width="8.140625" customWidth="1"/>
    <col min="8202" max="8202" width="9.42578125" customWidth="1"/>
    <col min="8203" max="8203" width="7.7109375"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8.42578125" customWidth="1"/>
    <col min="8454" max="8455" width="8.85546875" customWidth="1"/>
    <col min="8456" max="8456" width="8.5703125" customWidth="1"/>
    <col min="8457" max="8457" width="8.140625" customWidth="1"/>
    <col min="8458" max="8458" width="9.42578125" customWidth="1"/>
    <col min="8459" max="8459" width="7.7109375"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8.42578125" customWidth="1"/>
    <col min="8710" max="8711" width="8.85546875" customWidth="1"/>
    <col min="8712" max="8712" width="8.5703125" customWidth="1"/>
    <col min="8713" max="8713" width="8.140625" customWidth="1"/>
    <col min="8714" max="8714" width="9.42578125" customWidth="1"/>
    <col min="8715" max="8715" width="7.7109375"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8.42578125" customWidth="1"/>
    <col min="8966" max="8967" width="8.85546875" customWidth="1"/>
    <col min="8968" max="8968" width="8.5703125" customWidth="1"/>
    <col min="8969" max="8969" width="8.140625" customWidth="1"/>
    <col min="8970" max="8970" width="9.42578125" customWidth="1"/>
    <col min="8971" max="8971" width="7.7109375"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8.42578125" customWidth="1"/>
    <col min="9222" max="9223" width="8.85546875" customWidth="1"/>
    <col min="9224" max="9224" width="8.5703125" customWidth="1"/>
    <col min="9225" max="9225" width="8.140625" customWidth="1"/>
    <col min="9226" max="9226" width="9.42578125" customWidth="1"/>
    <col min="9227" max="9227" width="7.7109375"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8.42578125" customWidth="1"/>
    <col min="9478" max="9479" width="8.85546875" customWidth="1"/>
    <col min="9480" max="9480" width="8.5703125" customWidth="1"/>
    <col min="9481" max="9481" width="8.140625" customWidth="1"/>
    <col min="9482" max="9482" width="9.42578125" customWidth="1"/>
    <col min="9483" max="9483" width="7.7109375"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8.42578125" customWidth="1"/>
    <col min="9734" max="9735" width="8.85546875" customWidth="1"/>
    <col min="9736" max="9736" width="8.5703125" customWidth="1"/>
    <col min="9737" max="9737" width="8.140625" customWidth="1"/>
    <col min="9738" max="9738" width="9.42578125" customWidth="1"/>
    <col min="9739" max="9739" width="7.7109375"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8.42578125" customWidth="1"/>
    <col min="9990" max="9991" width="8.85546875" customWidth="1"/>
    <col min="9992" max="9992" width="8.5703125" customWidth="1"/>
    <col min="9993" max="9993" width="8.140625" customWidth="1"/>
    <col min="9994" max="9994" width="9.42578125" customWidth="1"/>
    <col min="9995" max="9995" width="7.7109375"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8.42578125" customWidth="1"/>
    <col min="10246" max="10247" width="8.85546875" customWidth="1"/>
    <col min="10248" max="10248" width="8.5703125" customWidth="1"/>
    <col min="10249" max="10249" width="8.140625" customWidth="1"/>
    <col min="10250" max="10250" width="9.42578125" customWidth="1"/>
    <col min="10251" max="10251" width="7.7109375"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8.42578125" customWidth="1"/>
    <col min="10502" max="10503" width="8.85546875" customWidth="1"/>
    <col min="10504" max="10504" width="8.5703125" customWidth="1"/>
    <col min="10505" max="10505" width="8.140625" customWidth="1"/>
    <col min="10506" max="10506" width="9.42578125" customWidth="1"/>
    <col min="10507" max="10507" width="7.7109375"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8.42578125" customWidth="1"/>
    <col min="10758" max="10759" width="8.85546875" customWidth="1"/>
    <col min="10760" max="10760" width="8.5703125" customWidth="1"/>
    <col min="10761" max="10761" width="8.140625" customWidth="1"/>
    <col min="10762" max="10762" width="9.42578125" customWidth="1"/>
    <col min="10763" max="10763" width="7.7109375"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8.42578125" customWidth="1"/>
    <col min="11014" max="11015" width="8.85546875" customWidth="1"/>
    <col min="11016" max="11016" width="8.5703125" customWidth="1"/>
    <col min="11017" max="11017" width="8.140625" customWidth="1"/>
    <col min="11018" max="11018" width="9.42578125" customWidth="1"/>
    <col min="11019" max="11019" width="7.7109375"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8.42578125" customWidth="1"/>
    <col min="11270" max="11271" width="8.85546875" customWidth="1"/>
    <col min="11272" max="11272" width="8.5703125" customWidth="1"/>
    <col min="11273" max="11273" width="8.140625" customWidth="1"/>
    <col min="11274" max="11274" width="9.42578125" customWidth="1"/>
    <col min="11275" max="11275" width="7.7109375"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8.42578125" customWidth="1"/>
    <col min="11526" max="11527" width="8.85546875" customWidth="1"/>
    <col min="11528" max="11528" width="8.5703125" customWidth="1"/>
    <col min="11529" max="11529" width="8.140625" customWidth="1"/>
    <col min="11530" max="11530" width="9.42578125" customWidth="1"/>
    <col min="11531" max="11531" width="7.7109375"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8.42578125" customWidth="1"/>
    <col min="11782" max="11783" width="8.85546875" customWidth="1"/>
    <col min="11784" max="11784" width="8.5703125" customWidth="1"/>
    <col min="11785" max="11785" width="8.140625" customWidth="1"/>
    <col min="11786" max="11786" width="9.42578125" customWidth="1"/>
    <col min="11787" max="11787" width="7.7109375"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8.42578125" customWidth="1"/>
    <col min="12038" max="12039" width="8.85546875" customWidth="1"/>
    <col min="12040" max="12040" width="8.5703125" customWidth="1"/>
    <col min="12041" max="12041" width="8.140625" customWidth="1"/>
    <col min="12042" max="12042" width="9.42578125" customWidth="1"/>
    <col min="12043" max="12043" width="7.7109375"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8.42578125" customWidth="1"/>
    <col min="12294" max="12295" width="8.85546875" customWidth="1"/>
    <col min="12296" max="12296" width="8.5703125" customWidth="1"/>
    <col min="12297" max="12297" width="8.140625" customWidth="1"/>
    <col min="12298" max="12298" width="9.42578125" customWidth="1"/>
    <col min="12299" max="12299" width="7.7109375"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8.42578125" customWidth="1"/>
    <col min="12550" max="12551" width="8.85546875" customWidth="1"/>
    <col min="12552" max="12552" width="8.5703125" customWidth="1"/>
    <col min="12553" max="12553" width="8.140625" customWidth="1"/>
    <col min="12554" max="12554" width="9.42578125" customWidth="1"/>
    <col min="12555" max="12555" width="7.7109375"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8.42578125" customWidth="1"/>
    <col min="12806" max="12807" width="8.85546875" customWidth="1"/>
    <col min="12808" max="12808" width="8.5703125" customWidth="1"/>
    <col min="12809" max="12809" width="8.140625" customWidth="1"/>
    <col min="12810" max="12810" width="9.42578125" customWidth="1"/>
    <col min="12811" max="12811" width="7.7109375"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8.42578125" customWidth="1"/>
    <col min="13062" max="13063" width="8.85546875" customWidth="1"/>
    <col min="13064" max="13064" width="8.5703125" customWidth="1"/>
    <col min="13065" max="13065" width="8.140625" customWidth="1"/>
    <col min="13066" max="13066" width="9.42578125" customWidth="1"/>
    <col min="13067" max="13067" width="7.7109375"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8.42578125" customWidth="1"/>
    <col min="13318" max="13319" width="8.85546875" customWidth="1"/>
    <col min="13320" max="13320" width="8.5703125" customWidth="1"/>
    <col min="13321" max="13321" width="8.140625" customWidth="1"/>
    <col min="13322" max="13322" width="9.42578125" customWidth="1"/>
    <col min="13323" max="13323" width="7.7109375"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8.42578125" customWidth="1"/>
    <col min="13574" max="13575" width="8.85546875" customWidth="1"/>
    <col min="13576" max="13576" width="8.5703125" customWidth="1"/>
    <col min="13577" max="13577" width="8.140625" customWidth="1"/>
    <col min="13578" max="13578" width="9.42578125" customWidth="1"/>
    <col min="13579" max="13579" width="7.7109375"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8.42578125" customWidth="1"/>
    <col min="13830" max="13831" width="8.85546875" customWidth="1"/>
    <col min="13832" max="13832" width="8.5703125" customWidth="1"/>
    <col min="13833" max="13833" width="8.140625" customWidth="1"/>
    <col min="13834" max="13834" width="9.42578125" customWidth="1"/>
    <col min="13835" max="13835" width="7.7109375"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8.42578125" customWidth="1"/>
    <col min="14086" max="14087" width="8.85546875" customWidth="1"/>
    <col min="14088" max="14088" width="8.5703125" customWidth="1"/>
    <col min="14089" max="14089" width="8.140625" customWidth="1"/>
    <col min="14090" max="14090" width="9.42578125" customWidth="1"/>
    <col min="14091" max="14091" width="7.7109375"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8.42578125" customWidth="1"/>
    <col min="14342" max="14343" width="8.85546875" customWidth="1"/>
    <col min="14344" max="14344" width="8.5703125" customWidth="1"/>
    <col min="14345" max="14345" width="8.140625" customWidth="1"/>
    <col min="14346" max="14346" width="9.42578125" customWidth="1"/>
    <col min="14347" max="14347" width="7.7109375"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8.42578125" customWidth="1"/>
    <col min="14598" max="14599" width="8.85546875" customWidth="1"/>
    <col min="14600" max="14600" width="8.5703125" customWidth="1"/>
    <col min="14601" max="14601" width="8.140625" customWidth="1"/>
    <col min="14602" max="14602" width="9.42578125" customWidth="1"/>
    <col min="14603" max="14603" width="7.7109375"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8.42578125" customWidth="1"/>
    <col min="14854" max="14855" width="8.85546875" customWidth="1"/>
    <col min="14856" max="14856" width="8.5703125" customWidth="1"/>
    <col min="14857" max="14857" width="8.140625" customWidth="1"/>
    <col min="14858" max="14858" width="9.42578125" customWidth="1"/>
    <col min="14859" max="14859" width="7.7109375"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8.42578125" customWidth="1"/>
    <col min="15110" max="15111" width="8.85546875" customWidth="1"/>
    <col min="15112" max="15112" width="8.5703125" customWidth="1"/>
    <col min="15113" max="15113" width="8.140625" customWidth="1"/>
    <col min="15114" max="15114" width="9.42578125" customWidth="1"/>
    <col min="15115" max="15115" width="7.7109375"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8.42578125" customWidth="1"/>
    <col min="15366" max="15367" width="8.85546875" customWidth="1"/>
    <col min="15368" max="15368" width="8.5703125" customWidth="1"/>
    <col min="15369" max="15369" width="8.140625" customWidth="1"/>
    <col min="15370" max="15370" width="9.42578125" customWidth="1"/>
    <col min="15371" max="15371" width="7.7109375"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8.42578125" customWidth="1"/>
    <col min="15622" max="15623" width="8.85546875" customWidth="1"/>
    <col min="15624" max="15624" width="8.5703125" customWidth="1"/>
    <col min="15625" max="15625" width="8.140625" customWidth="1"/>
    <col min="15626" max="15626" width="9.42578125" customWidth="1"/>
    <col min="15627" max="15627" width="7.7109375"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8.42578125" customWidth="1"/>
    <col min="15878" max="15879" width="8.85546875" customWidth="1"/>
    <col min="15880" max="15880" width="8.5703125" customWidth="1"/>
    <col min="15881" max="15881" width="8.140625" customWidth="1"/>
    <col min="15882" max="15882" width="9.42578125" customWidth="1"/>
    <col min="15883" max="15883" width="7.7109375"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8.42578125" customWidth="1"/>
    <col min="16134" max="16135" width="8.85546875" customWidth="1"/>
    <col min="16136" max="16136" width="8.5703125" customWidth="1"/>
    <col min="16137" max="16137" width="8.140625" customWidth="1"/>
    <col min="16138" max="16138" width="9.42578125" customWidth="1"/>
    <col min="16139" max="16139" width="7.7109375" customWidth="1"/>
    <col min="16140" max="16140" width="10.42578125" customWidth="1"/>
    <col min="16141" max="16141" width="10.28515625" bestFit="1" customWidth="1"/>
    <col min="16142" max="16142" width="7.5703125" customWidth="1"/>
  </cols>
  <sheetData>
    <row r="1" spans="1:14" ht="46.5" customHeight="1" x14ac:dyDescent="0.25">
      <c r="A1" s="387" t="s">
        <v>774</v>
      </c>
      <c r="B1" s="387"/>
      <c r="C1" s="387"/>
      <c r="D1" s="387"/>
      <c r="E1" s="387"/>
      <c r="F1" s="18"/>
      <c r="G1" s="18"/>
      <c r="H1" s="18"/>
      <c r="I1" s="18"/>
      <c r="J1" s="18"/>
      <c r="K1" s="18"/>
      <c r="L1" s="5"/>
      <c r="M1" s="5"/>
      <c r="N1" s="5"/>
    </row>
    <row r="2" spans="1:14" ht="7.5" customHeight="1" x14ac:dyDescent="0.3">
      <c r="A2" s="200"/>
      <c r="B2" s="200"/>
      <c r="C2" s="18"/>
      <c r="D2" s="5"/>
      <c r="E2" s="18"/>
      <c r="F2" s="18"/>
      <c r="G2" s="18"/>
      <c r="H2" s="18"/>
      <c r="I2" s="18"/>
      <c r="J2" s="18"/>
      <c r="K2" s="18"/>
      <c r="L2" s="5"/>
      <c r="M2" s="5"/>
      <c r="N2" s="5"/>
    </row>
    <row r="3" spans="1:14" ht="21.75" customHeight="1" x14ac:dyDescent="0.3">
      <c r="A3" s="388" t="s">
        <v>405</v>
      </c>
      <c r="B3" s="388"/>
      <c r="C3" s="388"/>
      <c r="D3" s="388"/>
      <c r="E3" s="388"/>
      <c r="F3" s="388"/>
      <c r="G3" s="388"/>
      <c r="H3" s="388"/>
      <c r="I3" s="388"/>
      <c r="J3" s="388"/>
      <c r="K3" s="388"/>
      <c r="L3" s="388"/>
      <c r="M3" s="388"/>
      <c r="N3" s="388"/>
    </row>
    <row r="4" spans="1:14" ht="7.5" customHeight="1" x14ac:dyDescent="0.35">
      <c r="A4" s="389"/>
      <c r="B4" s="389"/>
      <c r="C4" s="389"/>
      <c r="D4" s="389"/>
      <c r="E4" s="389"/>
      <c r="F4" s="389"/>
      <c r="G4" s="389"/>
      <c r="H4" s="389"/>
      <c r="I4" s="389"/>
      <c r="J4" s="389"/>
      <c r="K4" s="389"/>
      <c r="L4" s="389"/>
      <c r="M4" s="389"/>
      <c r="N4" s="389"/>
    </row>
    <row r="5" spans="1:14" s="1" customFormat="1" ht="21.75" customHeight="1" x14ac:dyDescent="0.25">
      <c r="A5" s="390" t="s">
        <v>0</v>
      </c>
      <c r="B5" s="390" t="s">
        <v>1</v>
      </c>
      <c r="C5" s="396" t="s">
        <v>17</v>
      </c>
      <c r="D5" s="380" t="s">
        <v>2</v>
      </c>
      <c r="E5" s="381"/>
      <c r="F5" s="381"/>
      <c r="G5" s="381"/>
      <c r="H5" s="381"/>
      <c r="I5" s="381"/>
      <c r="J5" s="381"/>
      <c r="K5" s="381"/>
      <c r="L5" s="399"/>
      <c r="M5" s="400" t="s">
        <v>3</v>
      </c>
      <c r="N5" s="393" t="s">
        <v>4</v>
      </c>
    </row>
    <row r="6" spans="1:14" s="1" customFormat="1" ht="36.75" customHeight="1" x14ac:dyDescent="0.25">
      <c r="A6" s="391"/>
      <c r="B6" s="391"/>
      <c r="C6" s="397"/>
      <c r="D6" s="379" t="s">
        <v>293</v>
      </c>
      <c r="E6" s="379"/>
      <c r="F6" s="379"/>
      <c r="G6" s="379"/>
      <c r="H6" s="380" t="s">
        <v>294</v>
      </c>
      <c r="I6" s="381"/>
      <c r="J6" s="381"/>
      <c r="K6" s="381"/>
      <c r="L6" s="403" t="s">
        <v>295</v>
      </c>
      <c r="M6" s="401"/>
      <c r="N6" s="394"/>
    </row>
    <row r="7" spans="1:14" s="1" customFormat="1" ht="51.95" customHeight="1" x14ac:dyDescent="0.25">
      <c r="A7" s="392"/>
      <c r="B7" s="392"/>
      <c r="C7" s="398"/>
      <c r="D7" s="209" t="s">
        <v>296</v>
      </c>
      <c r="E7" s="12" t="s">
        <v>308</v>
      </c>
      <c r="F7" s="201" t="s">
        <v>406</v>
      </c>
      <c r="G7" s="209" t="s">
        <v>297</v>
      </c>
      <c r="H7" s="209" t="s">
        <v>775</v>
      </c>
      <c r="I7" s="199" t="s">
        <v>368</v>
      </c>
      <c r="J7" s="199" t="s">
        <v>342</v>
      </c>
      <c r="K7" s="199" t="s">
        <v>87</v>
      </c>
      <c r="L7" s="403"/>
      <c r="M7" s="402"/>
      <c r="N7" s="395"/>
    </row>
    <row r="8" spans="1:14" s="45" customFormat="1" ht="15.95" customHeight="1" x14ac:dyDescent="0.25">
      <c r="A8" s="21" t="s">
        <v>19</v>
      </c>
      <c r="B8" s="49" t="s">
        <v>160</v>
      </c>
      <c r="C8" s="9">
        <v>0.7</v>
      </c>
      <c r="D8" s="14">
        <v>0.02</v>
      </c>
      <c r="E8" s="14"/>
      <c r="F8" s="14"/>
      <c r="G8" s="14"/>
      <c r="H8" s="14">
        <v>0.04</v>
      </c>
      <c r="I8" s="14"/>
      <c r="J8" s="14">
        <v>7.0000000000000007E-2</v>
      </c>
      <c r="K8" s="14"/>
      <c r="L8" s="14">
        <f t="shared" ref="L8:L33" si="0">SUM(D8:K8)</f>
        <v>0.13</v>
      </c>
      <c r="M8" s="15">
        <f t="shared" ref="M8:M33" si="1">C8+L8</f>
        <v>0.83</v>
      </c>
      <c r="N8" s="4">
        <f>IF(M8&gt;=90%,50,IF(AND(80%&lt;=M8,M8&lt;90%),45,IF(AND(70%&lt;=M8,M8&lt;80%),40,IF(AND(60%&lt;=M8,M8&lt;70%),30,IF(AND(50%&lt;=M8,M8&lt;60%),25,IF(M8&lt;50%,0,""))))))</f>
        <v>45</v>
      </c>
    </row>
    <row r="9" spans="1:14" s="45" customFormat="1" ht="15.95" customHeight="1" x14ac:dyDescent="0.25">
      <c r="A9" s="21" t="s">
        <v>20</v>
      </c>
      <c r="B9" s="49" t="s">
        <v>161</v>
      </c>
      <c r="C9" s="9">
        <v>0.7</v>
      </c>
      <c r="D9" s="14"/>
      <c r="E9" s="14"/>
      <c r="F9" s="14"/>
      <c r="G9" s="14"/>
      <c r="H9" s="14"/>
      <c r="I9" s="14"/>
      <c r="J9" s="14"/>
      <c r="K9" s="14"/>
      <c r="L9" s="14">
        <f t="shared" si="0"/>
        <v>0</v>
      </c>
      <c r="M9" s="15">
        <f t="shared" si="1"/>
        <v>0.7</v>
      </c>
      <c r="N9" s="4">
        <f t="shared" ref="N9:N33" si="2">IF(M9&gt;=90%,50,IF(AND(80%&lt;=M9,M9&lt;90%),45,IF(AND(70%&lt;=M9,M9&lt;80%),40,IF(AND(60%&lt;=M9,M9&lt;70%),30,IF(AND(50%&lt;=M9,M9&lt;60%),25,IF(M9&lt;50%,0,""))))))</f>
        <v>40</v>
      </c>
    </row>
    <row r="10" spans="1:14" s="45" customFormat="1" ht="15.95" customHeight="1" x14ac:dyDescent="0.25">
      <c r="A10" s="21" t="s">
        <v>21</v>
      </c>
      <c r="B10" s="49" t="s">
        <v>162</v>
      </c>
      <c r="C10" s="9">
        <v>0.7</v>
      </c>
      <c r="D10" s="14">
        <v>0.02</v>
      </c>
      <c r="E10" s="14"/>
      <c r="F10" s="14">
        <v>0.02</v>
      </c>
      <c r="G10" s="14"/>
      <c r="H10" s="14"/>
      <c r="I10" s="14"/>
      <c r="J10" s="14">
        <v>7.0000000000000007E-2</v>
      </c>
      <c r="K10" s="14"/>
      <c r="L10" s="14">
        <f t="shared" si="0"/>
        <v>0.11000000000000001</v>
      </c>
      <c r="M10" s="15">
        <f t="shared" si="1"/>
        <v>0.80999999999999994</v>
      </c>
      <c r="N10" s="4">
        <f t="shared" si="2"/>
        <v>45</v>
      </c>
    </row>
    <row r="11" spans="1:14" s="45" customFormat="1" ht="15.95" customHeight="1" x14ac:dyDescent="0.25">
      <c r="A11" s="21" t="s">
        <v>22</v>
      </c>
      <c r="B11" s="49" t="s">
        <v>163</v>
      </c>
      <c r="C11" s="9">
        <v>0.7</v>
      </c>
      <c r="D11" s="14"/>
      <c r="E11" s="14"/>
      <c r="F11" s="14"/>
      <c r="G11" s="14"/>
      <c r="H11" s="14"/>
      <c r="I11" s="14"/>
      <c r="J11" s="14"/>
      <c r="K11" s="14"/>
      <c r="L11" s="14">
        <f t="shared" si="0"/>
        <v>0</v>
      </c>
      <c r="M11" s="15">
        <f t="shared" si="1"/>
        <v>0.7</v>
      </c>
      <c r="N11" s="4">
        <f t="shared" si="2"/>
        <v>40</v>
      </c>
    </row>
    <row r="12" spans="1:14" s="45" customFormat="1" ht="15.95" customHeight="1" x14ac:dyDescent="0.25">
      <c r="A12" s="21" t="s">
        <v>23</v>
      </c>
      <c r="B12" s="49" t="s">
        <v>164</v>
      </c>
      <c r="C12" s="9">
        <v>0.7</v>
      </c>
      <c r="D12" s="14">
        <v>0.01</v>
      </c>
      <c r="E12" s="14"/>
      <c r="F12" s="14"/>
      <c r="G12" s="14"/>
      <c r="H12" s="14">
        <v>0.06</v>
      </c>
      <c r="I12" s="14"/>
      <c r="J12" s="14">
        <v>7.0000000000000007E-2</v>
      </c>
      <c r="K12" s="14"/>
      <c r="L12" s="14">
        <f t="shared" si="0"/>
        <v>0.14000000000000001</v>
      </c>
      <c r="M12" s="15">
        <f t="shared" si="1"/>
        <v>0.84</v>
      </c>
      <c r="N12" s="4">
        <f t="shared" si="2"/>
        <v>45</v>
      </c>
    </row>
    <row r="13" spans="1:14" s="45" customFormat="1" ht="15.95" customHeight="1" x14ac:dyDescent="0.25">
      <c r="A13" s="21" t="s">
        <v>24</v>
      </c>
      <c r="B13" s="49" t="s">
        <v>165</v>
      </c>
      <c r="C13" s="9">
        <v>0.7</v>
      </c>
      <c r="D13" s="14"/>
      <c r="E13" s="14"/>
      <c r="F13" s="14"/>
      <c r="G13" s="14"/>
      <c r="H13" s="14"/>
      <c r="I13" s="14"/>
      <c r="J13" s="14">
        <v>0.02</v>
      </c>
      <c r="K13" s="14"/>
      <c r="L13" s="14">
        <f t="shared" si="0"/>
        <v>0.02</v>
      </c>
      <c r="M13" s="15">
        <f t="shared" si="1"/>
        <v>0.72</v>
      </c>
      <c r="N13" s="4">
        <f t="shared" si="2"/>
        <v>40</v>
      </c>
    </row>
    <row r="14" spans="1:14" s="45" customFormat="1" ht="15.95" customHeight="1" x14ac:dyDescent="0.25">
      <c r="A14" s="21" t="s">
        <v>25</v>
      </c>
      <c r="B14" s="49" t="s">
        <v>166</v>
      </c>
      <c r="C14" s="9">
        <v>0.7</v>
      </c>
      <c r="D14" s="14"/>
      <c r="E14" s="14"/>
      <c r="F14" s="14"/>
      <c r="G14" s="14"/>
      <c r="H14" s="14">
        <v>0.04</v>
      </c>
      <c r="I14" s="14"/>
      <c r="J14" s="14">
        <v>7.0000000000000007E-2</v>
      </c>
      <c r="K14" s="14"/>
      <c r="L14" s="14">
        <f t="shared" si="0"/>
        <v>0.11000000000000001</v>
      </c>
      <c r="M14" s="15">
        <f t="shared" si="1"/>
        <v>0.80999999999999994</v>
      </c>
      <c r="N14" s="4">
        <f t="shared" si="2"/>
        <v>45</v>
      </c>
    </row>
    <row r="15" spans="1:14" s="45" customFormat="1" ht="15.95" customHeight="1" x14ac:dyDescent="0.25">
      <c r="A15" s="21" t="s">
        <v>26</v>
      </c>
      <c r="B15" s="49" t="s">
        <v>167</v>
      </c>
      <c r="C15" s="9">
        <v>0.7</v>
      </c>
      <c r="D15" s="14"/>
      <c r="E15" s="14"/>
      <c r="F15" s="14">
        <v>0.02</v>
      </c>
      <c r="G15" s="14">
        <v>0.01</v>
      </c>
      <c r="H15" s="14">
        <v>7.0000000000000007E-2</v>
      </c>
      <c r="I15" s="14"/>
      <c r="J15" s="14"/>
      <c r="K15" s="14"/>
      <c r="L15" s="14">
        <f t="shared" si="0"/>
        <v>0.1</v>
      </c>
      <c r="M15" s="15">
        <f t="shared" si="1"/>
        <v>0.79999999999999993</v>
      </c>
      <c r="N15" s="4">
        <f t="shared" si="2"/>
        <v>45</v>
      </c>
    </row>
    <row r="16" spans="1:14" s="45" customFormat="1" ht="15.95" customHeight="1" x14ac:dyDescent="0.25">
      <c r="A16" s="21" t="s">
        <v>27</v>
      </c>
      <c r="B16" s="49" t="s">
        <v>168</v>
      </c>
      <c r="C16" s="9">
        <v>0.7</v>
      </c>
      <c r="D16" s="14"/>
      <c r="E16" s="14"/>
      <c r="F16" s="14"/>
      <c r="G16" s="14"/>
      <c r="H16" s="14"/>
      <c r="I16" s="14"/>
      <c r="J16" s="14"/>
      <c r="K16" s="14"/>
      <c r="L16" s="14">
        <f t="shared" si="0"/>
        <v>0</v>
      </c>
      <c r="M16" s="15">
        <f t="shared" si="1"/>
        <v>0.7</v>
      </c>
      <c r="N16" s="4">
        <f t="shared" si="2"/>
        <v>40</v>
      </c>
    </row>
    <row r="17" spans="1:14" s="45" customFormat="1" ht="15.95" customHeight="1" x14ac:dyDescent="0.25">
      <c r="A17" s="21" t="s">
        <v>28</v>
      </c>
      <c r="B17" s="49" t="s">
        <v>169</v>
      </c>
      <c r="C17" s="9">
        <v>0.7</v>
      </c>
      <c r="D17" s="14"/>
      <c r="E17" s="14"/>
      <c r="F17" s="14"/>
      <c r="G17" s="14">
        <v>0.01</v>
      </c>
      <c r="H17" s="14">
        <v>0.06</v>
      </c>
      <c r="I17" s="14"/>
      <c r="J17" s="14">
        <v>7.0000000000000007E-2</v>
      </c>
      <c r="K17" s="14"/>
      <c r="L17" s="14">
        <f t="shared" si="0"/>
        <v>0.14000000000000001</v>
      </c>
      <c r="M17" s="15">
        <f t="shared" si="1"/>
        <v>0.84</v>
      </c>
      <c r="N17" s="4">
        <f t="shared" si="2"/>
        <v>45</v>
      </c>
    </row>
    <row r="18" spans="1:14" s="45" customFormat="1" ht="15.95" customHeight="1" x14ac:dyDescent="0.25">
      <c r="A18" s="21" t="s">
        <v>29</v>
      </c>
      <c r="B18" s="49" t="s">
        <v>170</v>
      </c>
      <c r="C18" s="9">
        <v>0.7</v>
      </c>
      <c r="D18" s="14"/>
      <c r="E18" s="14"/>
      <c r="F18" s="14"/>
      <c r="G18" s="14">
        <v>0.01</v>
      </c>
      <c r="H18" s="14">
        <v>0.02</v>
      </c>
      <c r="I18" s="14"/>
      <c r="J18" s="14">
        <v>7.0000000000000007E-2</v>
      </c>
      <c r="K18" s="14"/>
      <c r="L18" s="14">
        <f t="shared" si="0"/>
        <v>0.1</v>
      </c>
      <c r="M18" s="15">
        <f t="shared" si="1"/>
        <v>0.79999999999999993</v>
      </c>
      <c r="N18" s="4">
        <f t="shared" si="2"/>
        <v>45</v>
      </c>
    </row>
    <row r="19" spans="1:14" s="45" customFormat="1" ht="15.95" customHeight="1" x14ac:dyDescent="0.25">
      <c r="A19" s="21" t="s">
        <v>30</v>
      </c>
      <c r="B19" s="49" t="s">
        <v>171</v>
      </c>
      <c r="C19" s="9">
        <v>0.7</v>
      </c>
      <c r="D19" s="14">
        <v>0.01</v>
      </c>
      <c r="E19" s="14"/>
      <c r="F19" s="14"/>
      <c r="G19" s="14">
        <v>0.01</v>
      </c>
      <c r="H19" s="14">
        <v>0.02</v>
      </c>
      <c r="I19" s="14"/>
      <c r="J19" s="14">
        <v>7.0000000000000007E-2</v>
      </c>
      <c r="K19" s="14"/>
      <c r="L19" s="14">
        <f t="shared" si="0"/>
        <v>0.11000000000000001</v>
      </c>
      <c r="M19" s="15">
        <f t="shared" si="1"/>
        <v>0.80999999999999994</v>
      </c>
      <c r="N19" s="4">
        <f t="shared" si="2"/>
        <v>45</v>
      </c>
    </row>
    <row r="20" spans="1:14" s="45" customFormat="1" ht="15.95" customHeight="1" x14ac:dyDescent="0.25">
      <c r="A20" s="21" t="s">
        <v>31</v>
      </c>
      <c r="B20" s="49" t="s">
        <v>172</v>
      </c>
      <c r="C20" s="9">
        <v>0.7</v>
      </c>
      <c r="D20" s="14">
        <v>0.03</v>
      </c>
      <c r="E20" s="14"/>
      <c r="F20" s="14"/>
      <c r="G20" s="14">
        <v>0.01</v>
      </c>
      <c r="H20" s="14"/>
      <c r="I20" s="14"/>
      <c r="J20" s="14">
        <v>7.0000000000000007E-2</v>
      </c>
      <c r="K20" s="14"/>
      <c r="L20" s="14">
        <f t="shared" si="0"/>
        <v>0.11000000000000001</v>
      </c>
      <c r="M20" s="15">
        <f t="shared" si="1"/>
        <v>0.80999999999999994</v>
      </c>
      <c r="N20" s="4">
        <f t="shared" si="2"/>
        <v>45</v>
      </c>
    </row>
    <row r="21" spans="1:14" s="45" customFormat="1" ht="15.95" customHeight="1" x14ac:dyDescent="0.25">
      <c r="A21" s="21" t="s">
        <v>32</v>
      </c>
      <c r="B21" s="49" t="s">
        <v>173</v>
      </c>
      <c r="C21" s="9">
        <v>0.7</v>
      </c>
      <c r="D21" s="14"/>
      <c r="E21" s="14"/>
      <c r="F21" s="14"/>
      <c r="G21" s="14"/>
      <c r="H21" s="14"/>
      <c r="I21" s="14"/>
      <c r="J21" s="14"/>
      <c r="K21" s="14"/>
      <c r="L21" s="14">
        <f t="shared" si="0"/>
        <v>0</v>
      </c>
      <c r="M21" s="15">
        <f t="shared" si="1"/>
        <v>0.7</v>
      </c>
      <c r="N21" s="4">
        <f t="shared" si="2"/>
        <v>40</v>
      </c>
    </row>
    <row r="22" spans="1:14" s="45" customFormat="1" ht="15.95" customHeight="1" x14ac:dyDescent="0.25">
      <c r="A22" s="21" t="s">
        <v>33</v>
      </c>
      <c r="B22" s="49" t="s">
        <v>174</v>
      </c>
      <c r="C22" s="9">
        <v>0.7</v>
      </c>
      <c r="D22" s="14">
        <v>0.03</v>
      </c>
      <c r="E22" s="14"/>
      <c r="F22" s="14"/>
      <c r="G22" s="14"/>
      <c r="H22" s="14">
        <v>0.02</v>
      </c>
      <c r="I22" s="14"/>
      <c r="J22" s="14">
        <v>7.0000000000000007E-2</v>
      </c>
      <c r="K22" s="14"/>
      <c r="L22" s="14">
        <f t="shared" si="0"/>
        <v>0.12000000000000001</v>
      </c>
      <c r="M22" s="15">
        <f t="shared" si="1"/>
        <v>0.82</v>
      </c>
      <c r="N22" s="4">
        <f t="shared" si="2"/>
        <v>45</v>
      </c>
    </row>
    <row r="23" spans="1:14" s="45" customFormat="1" ht="15.95" customHeight="1" x14ac:dyDescent="0.25">
      <c r="A23" s="21" t="s">
        <v>34</v>
      </c>
      <c r="B23" s="49" t="s">
        <v>175</v>
      </c>
      <c r="C23" s="9">
        <v>0.7</v>
      </c>
      <c r="D23" s="14">
        <v>0.02</v>
      </c>
      <c r="E23" s="14"/>
      <c r="F23" s="14"/>
      <c r="G23" s="14"/>
      <c r="H23" s="14">
        <v>0.02</v>
      </c>
      <c r="I23" s="14"/>
      <c r="J23" s="14">
        <v>7.0000000000000007E-2</v>
      </c>
      <c r="K23" s="14"/>
      <c r="L23" s="14">
        <f t="shared" si="0"/>
        <v>0.11000000000000001</v>
      </c>
      <c r="M23" s="15">
        <f t="shared" si="1"/>
        <v>0.80999999999999994</v>
      </c>
      <c r="N23" s="4">
        <f t="shared" si="2"/>
        <v>45</v>
      </c>
    </row>
    <row r="24" spans="1:14" s="45" customFormat="1" ht="15.95" customHeight="1" x14ac:dyDescent="0.25">
      <c r="A24" s="21" t="s">
        <v>35</v>
      </c>
      <c r="B24" s="49" t="s">
        <v>176</v>
      </c>
      <c r="C24" s="9">
        <v>0.7</v>
      </c>
      <c r="D24" s="14"/>
      <c r="E24" s="14"/>
      <c r="F24" s="14"/>
      <c r="G24" s="14"/>
      <c r="H24" s="14"/>
      <c r="I24" s="14"/>
      <c r="J24" s="14"/>
      <c r="K24" s="14"/>
      <c r="L24" s="14">
        <f t="shared" si="0"/>
        <v>0</v>
      </c>
      <c r="M24" s="15">
        <f t="shared" si="1"/>
        <v>0.7</v>
      </c>
      <c r="N24" s="4">
        <f t="shared" si="2"/>
        <v>40</v>
      </c>
    </row>
    <row r="25" spans="1:14" s="45" customFormat="1" ht="15.95" customHeight="1" x14ac:dyDescent="0.25">
      <c r="A25" s="21" t="s">
        <v>36</v>
      </c>
      <c r="B25" s="49" t="s">
        <v>177</v>
      </c>
      <c r="C25" s="9">
        <v>0.7</v>
      </c>
      <c r="D25" s="14">
        <v>0.02</v>
      </c>
      <c r="E25" s="14"/>
      <c r="F25" s="14"/>
      <c r="G25" s="14"/>
      <c r="H25" s="14">
        <v>0.02</v>
      </c>
      <c r="I25" s="14"/>
      <c r="J25" s="14">
        <v>7.0000000000000007E-2</v>
      </c>
      <c r="K25" s="14"/>
      <c r="L25" s="14">
        <f t="shared" si="0"/>
        <v>0.11000000000000001</v>
      </c>
      <c r="M25" s="15">
        <f t="shared" si="1"/>
        <v>0.80999999999999994</v>
      </c>
      <c r="N25" s="4">
        <f t="shared" si="2"/>
        <v>45</v>
      </c>
    </row>
    <row r="26" spans="1:14" s="45" customFormat="1" ht="15.95" customHeight="1" x14ac:dyDescent="0.25">
      <c r="A26" s="21" t="s">
        <v>37</v>
      </c>
      <c r="B26" s="49" t="s">
        <v>142</v>
      </c>
      <c r="C26" s="9">
        <v>0.7</v>
      </c>
      <c r="D26" s="14"/>
      <c r="E26" s="14"/>
      <c r="F26" s="14"/>
      <c r="G26" s="14"/>
      <c r="H26" s="14"/>
      <c r="I26" s="14"/>
      <c r="J26" s="14"/>
      <c r="K26" s="14"/>
      <c r="L26" s="14">
        <f t="shared" si="0"/>
        <v>0</v>
      </c>
      <c r="M26" s="15">
        <f t="shared" si="1"/>
        <v>0.7</v>
      </c>
      <c r="N26" s="4">
        <f t="shared" si="2"/>
        <v>40</v>
      </c>
    </row>
    <row r="27" spans="1:14" s="45" customFormat="1" ht="15.95" customHeight="1" x14ac:dyDescent="0.25">
      <c r="A27" s="21" t="s">
        <v>38</v>
      </c>
      <c r="B27" s="49" t="s">
        <v>178</v>
      </c>
      <c r="C27" s="9">
        <v>0.7</v>
      </c>
      <c r="D27" s="14"/>
      <c r="E27" s="14"/>
      <c r="F27" s="14"/>
      <c r="G27" s="14"/>
      <c r="H27" s="14"/>
      <c r="I27" s="14"/>
      <c r="J27" s="14"/>
      <c r="K27" s="14"/>
      <c r="L27" s="14">
        <f t="shared" si="0"/>
        <v>0</v>
      </c>
      <c r="M27" s="15">
        <f t="shared" si="1"/>
        <v>0.7</v>
      </c>
      <c r="N27" s="4">
        <f t="shared" si="2"/>
        <v>40</v>
      </c>
    </row>
    <row r="28" spans="1:14" s="45" customFormat="1" ht="15.95" customHeight="1" x14ac:dyDescent="0.25">
      <c r="A28" s="21" t="s">
        <v>39</v>
      </c>
      <c r="B28" s="49" t="s">
        <v>179</v>
      </c>
      <c r="C28" s="9">
        <v>0.7</v>
      </c>
      <c r="D28" s="14"/>
      <c r="E28" s="14"/>
      <c r="F28" s="14"/>
      <c r="G28" s="14"/>
      <c r="H28" s="14"/>
      <c r="I28" s="14"/>
      <c r="J28" s="14"/>
      <c r="K28" s="14"/>
      <c r="L28" s="14">
        <f t="shared" si="0"/>
        <v>0</v>
      </c>
      <c r="M28" s="15">
        <f t="shared" si="1"/>
        <v>0.7</v>
      </c>
      <c r="N28" s="4">
        <f t="shared" si="2"/>
        <v>40</v>
      </c>
    </row>
    <row r="29" spans="1:14" s="45" customFormat="1" ht="15.95" customHeight="1" x14ac:dyDescent="0.25">
      <c r="A29" s="21" t="s">
        <v>40</v>
      </c>
      <c r="B29" s="49" t="s">
        <v>180</v>
      </c>
      <c r="C29" s="9">
        <v>0.7</v>
      </c>
      <c r="D29" s="14"/>
      <c r="E29" s="14"/>
      <c r="F29" s="14"/>
      <c r="G29" s="14">
        <v>0.01</v>
      </c>
      <c r="H29" s="14">
        <v>0.02</v>
      </c>
      <c r="I29" s="14"/>
      <c r="J29" s="14">
        <v>7.0000000000000007E-2</v>
      </c>
      <c r="K29" s="14"/>
      <c r="L29" s="14">
        <f t="shared" si="0"/>
        <v>0.1</v>
      </c>
      <c r="M29" s="15">
        <f t="shared" si="1"/>
        <v>0.79999999999999993</v>
      </c>
      <c r="N29" s="4">
        <f t="shared" si="2"/>
        <v>45</v>
      </c>
    </row>
    <row r="30" spans="1:14" s="45" customFormat="1" ht="15.95" customHeight="1" x14ac:dyDescent="0.25">
      <c r="A30" s="21" t="s">
        <v>41</v>
      </c>
      <c r="B30" s="49" t="s">
        <v>181</v>
      </c>
      <c r="C30" s="9">
        <v>0.7</v>
      </c>
      <c r="D30" s="14"/>
      <c r="E30" s="14"/>
      <c r="F30" s="14"/>
      <c r="G30" s="14"/>
      <c r="H30" s="14"/>
      <c r="I30" s="14">
        <v>0.04</v>
      </c>
      <c r="J30" s="14">
        <v>7.0000000000000007E-2</v>
      </c>
      <c r="K30" s="14"/>
      <c r="L30" s="14">
        <f t="shared" si="0"/>
        <v>0.11000000000000001</v>
      </c>
      <c r="M30" s="15">
        <f t="shared" si="1"/>
        <v>0.80999999999999994</v>
      </c>
      <c r="N30" s="4">
        <f t="shared" si="2"/>
        <v>45</v>
      </c>
    </row>
    <row r="31" spans="1:14" s="45" customFormat="1" ht="15.95" customHeight="1" x14ac:dyDescent="0.25">
      <c r="A31" s="21" t="s">
        <v>42</v>
      </c>
      <c r="B31" s="49" t="s">
        <v>182</v>
      </c>
      <c r="C31" s="9">
        <v>0.7</v>
      </c>
      <c r="D31" s="14"/>
      <c r="E31" s="14"/>
      <c r="F31" s="14"/>
      <c r="G31" s="14"/>
      <c r="H31" s="14">
        <v>0.02</v>
      </c>
      <c r="I31" s="14">
        <v>0.04</v>
      </c>
      <c r="J31" s="14">
        <v>7.0000000000000007E-2</v>
      </c>
      <c r="K31" s="14"/>
      <c r="L31" s="14">
        <f t="shared" si="0"/>
        <v>0.13</v>
      </c>
      <c r="M31" s="15">
        <f t="shared" si="1"/>
        <v>0.83</v>
      </c>
      <c r="N31" s="4">
        <f t="shared" si="2"/>
        <v>45</v>
      </c>
    </row>
    <row r="32" spans="1:14" s="45" customFormat="1" ht="15.95" customHeight="1" x14ac:dyDescent="0.25">
      <c r="A32" s="21" t="s">
        <v>43</v>
      </c>
      <c r="B32" s="49" t="s">
        <v>183</v>
      </c>
      <c r="C32" s="9">
        <v>0.7</v>
      </c>
      <c r="D32" s="14">
        <v>0.01</v>
      </c>
      <c r="E32" s="14">
        <v>0.01</v>
      </c>
      <c r="F32" s="14"/>
      <c r="G32" s="14">
        <v>0.01</v>
      </c>
      <c r="H32" s="14">
        <v>0.02</v>
      </c>
      <c r="I32" s="14"/>
      <c r="J32" s="14">
        <v>7.0000000000000007E-2</v>
      </c>
      <c r="K32" s="14"/>
      <c r="L32" s="14">
        <f t="shared" si="0"/>
        <v>0.12000000000000001</v>
      </c>
      <c r="M32" s="15">
        <f t="shared" si="1"/>
        <v>0.82</v>
      </c>
      <c r="N32" s="4">
        <f t="shared" si="2"/>
        <v>45</v>
      </c>
    </row>
    <row r="33" spans="1:14" s="45" customFormat="1" ht="15.95" customHeight="1" x14ac:dyDescent="0.25">
      <c r="A33" s="21" t="s">
        <v>44</v>
      </c>
      <c r="B33" s="49" t="s">
        <v>184</v>
      </c>
      <c r="C33" s="9">
        <v>0.7</v>
      </c>
      <c r="D33" s="14"/>
      <c r="E33" s="14"/>
      <c r="F33" s="14"/>
      <c r="G33" s="14"/>
      <c r="H33" s="14">
        <v>0.04</v>
      </c>
      <c r="I33" s="14"/>
      <c r="J33" s="14">
        <v>7.0000000000000007E-2</v>
      </c>
      <c r="K33" s="14"/>
      <c r="L33" s="14">
        <f t="shared" si="0"/>
        <v>0.11000000000000001</v>
      </c>
      <c r="M33" s="15">
        <f t="shared" si="1"/>
        <v>0.80999999999999994</v>
      </c>
      <c r="N33" s="4">
        <f t="shared" si="2"/>
        <v>45</v>
      </c>
    </row>
    <row r="34" spans="1:14" ht="30" customHeight="1" x14ac:dyDescent="0.25">
      <c r="A34" s="382" t="s">
        <v>299</v>
      </c>
      <c r="B34" s="382"/>
      <c r="C34" s="382"/>
      <c r="D34" s="382"/>
      <c r="E34" s="382"/>
      <c r="F34" s="382"/>
      <c r="G34" s="382"/>
      <c r="H34" s="382"/>
      <c r="I34" s="382"/>
      <c r="J34" s="382"/>
      <c r="K34" s="382"/>
      <c r="L34" s="382"/>
      <c r="M34" s="382"/>
      <c r="N34" s="382"/>
    </row>
    <row r="36" spans="1:14" ht="18.75" x14ac:dyDescent="0.3">
      <c r="A36" s="383" t="s">
        <v>5</v>
      </c>
      <c r="B36" s="383"/>
      <c r="C36" s="383"/>
      <c r="D36" s="383"/>
      <c r="E36" s="383"/>
      <c r="F36" s="383"/>
      <c r="G36" s="383"/>
      <c r="H36" s="383"/>
      <c r="I36" s="383"/>
      <c r="J36" s="383"/>
      <c r="K36" s="383"/>
      <c r="L36" s="383"/>
      <c r="M36" s="383"/>
      <c r="N36" s="383"/>
    </row>
    <row r="38" spans="1:14" ht="77.45" customHeight="1" x14ac:dyDescent="0.25">
      <c r="A38" s="190" t="s">
        <v>6</v>
      </c>
      <c r="B38" s="384" t="s">
        <v>7</v>
      </c>
      <c r="C38" s="384"/>
      <c r="D38" s="384"/>
      <c r="E38" s="191" t="s">
        <v>8</v>
      </c>
      <c r="F38" s="191" t="s">
        <v>9</v>
      </c>
      <c r="G38" s="191" t="s">
        <v>10</v>
      </c>
      <c r="H38" s="191" t="s">
        <v>12</v>
      </c>
      <c r="I38" s="197" t="s">
        <v>257</v>
      </c>
      <c r="J38" s="197"/>
      <c r="K38" s="385" t="s">
        <v>13</v>
      </c>
      <c r="L38" s="385"/>
      <c r="M38" s="385"/>
      <c r="N38" s="385"/>
    </row>
    <row r="39" spans="1:14" ht="71.25" customHeight="1" x14ac:dyDescent="0.25">
      <c r="A39" s="6">
        <v>1</v>
      </c>
      <c r="B39" s="375" t="s">
        <v>407</v>
      </c>
      <c r="C39" s="375"/>
      <c r="D39" s="375"/>
      <c r="E39" s="87"/>
      <c r="F39" s="87"/>
      <c r="G39" s="20">
        <v>9</v>
      </c>
      <c r="H39" s="20"/>
      <c r="I39" s="98">
        <v>0.03</v>
      </c>
      <c r="J39" s="257"/>
      <c r="K39" s="462" t="s">
        <v>776</v>
      </c>
      <c r="L39" s="463"/>
      <c r="M39" s="463"/>
      <c r="N39" s="464"/>
    </row>
    <row r="40" spans="1:14" ht="44.25" customHeight="1" x14ac:dyDescent="0.25">
      <c r="A40" s="6">
        <v>2</v>
      </c>
      <c r="B40" s="375" t="s">
        <v>408</v>
      </c>
      <c r="C40" s="375"/>
      <c r="D40" s="375"/>
      <c r="E40" s="41"/>
      <c r="F40" s="25"/>
      <c r="G40" s="20">
        <v>1</v>
      </c>
      <c r="H40" s="20"/>
      <c r="I40" s="98">
        <v>0.02</v>
      </c>
      <c r="J40" s="257"/>
      <c r="K40" s="462" t="s">
        <v>777</v>
      </c>
      <c r="L40" s="463"/>
      <c r="M40" s="463"/>
      <c r="N40" s="464"/>
    </row>
    <row r="41" spans="1:14" ht="44.25" customHeight="1" x14ac:dyDescent="0.25">
      <c r="A41" s="6">
        <v>3</v>
      </c>
      <c r="B41" s="375" t="s">
        <v>409</v>
      </c>
      <c r="C41" s="375"/>
      <c r="D41" s="375"/>
      <c r="E41" s="41"/>
      <c r="F41" s="25"/>
      <c r="G41" s="20">
        <v>2</v>
      </c>
      <c r="H41" s="20"/>
      <c r="I41" s="98">
        <v>0.04</v>
      </c>
      <c r="J41" s="257"/>
      <c r="K41" s="462" t="s">
        <v>778</v>
      </c>
      <c r="L41" s="463"/>
      <c r="M41" s="463"/>
      <c r="N41" s="464"/>
    </row>
    <row r="42" spans="1:14" ht="44.25" customHeight="1" x14ac:dyDescent="0.25">
      <c r="A42" s="6">
        <v>4</v>
      </c>
      <c r="B42" s="374" t="s">
        <v>410</v>
      </c>
      <c r="C42" s="375"/>
      <c r="D42" s="375"/>
      <c r="E42" s="41"/>
      <c r="F42" s="25"/>
      <c r="G42" s="20">
        <v>7</v>
      </c>
      <c r="H42" s="20"/>
      <c r="I42" s="98">
        <v>0.01</v>
      </c>
      <c r="J42" s="257"/>
      <c r="K42" s="454"/>
      <c r="L42" s="455"/>
      <c r="M42" s="455"/>
      <c r="N42" s="456"/>
    </row>
    <row r="43" spans="1:14" ht="44.25" customHeight="1" x14ac:dyDescent="0.25">
      <c r="A43" s="6">
        <v>5</v>
      </c>
      <c r="B43" s="537" t="s">
        <v>779</v>
      </c>
      <c r="C43" s="537"/>
      <c r="D43" s="537"/>
      <c r="E43" s="41"/>
      <c r="F43" s="25"/>
      <c r="G43" s="20">
        <v>12</v>
      </c>
      <c r="H43" s="20"/>
      <c r="I43" s="98">
        <v>7.0000000000000007E-2</v>
      </c>
      <c r="J43" s="257"/>
      <c r="K43" s="599" t="s">
        <v>780</v>
      </c>
      <c r="L43" s="463"/>
      <c r="M43" s="463"/>
      <c r="N43" s="464"/>
    </row>
    <row r="44" spans="1:14" ht="50.25" customHeight="1" x14ac:dyDescent="0.25">
      <c r="A44" s="6">
        <v>6</v>
      </c>
      <c r="B44" s="576" t="s">
        <v>781</v>
      </c>
      <c r="C44" s="537"/>
      <c r="D44" s="537"/>
      <c r="E44" s="41"/>
      <c r="F44" s="25"/>
      <c r="G44" s="20">
        <v>2</v>
      </c>
      <c r="H44" s="20"/>
      <c r="I44" s="98">
        <v>0.06</v>
      </c>
      <c r="J44" s="257"/>
      <c r="K44" s="599" t="s">
        <v>778</v>
      </c>
      <c r="L44" s="463"/>
      <c r="M44" s="463"/>
      <c r="N44" s="464"/>
    </row>
    <row r="45" spans="1:14" ht="90" customHeight="1" x14ac:dyDescent="0.25">
      <c r="A45" s="6">
        <v>7</v>
      </c>
      <c r="B45" s="537" t="s">
        <v>782</v>
      </c>
      <c r="C45" s="537"/>
      <c r="D45" s="537"/>
      <c r="E45" s="41"/>
      <c r="F45" s="19"/>
      <c r="G45" s="20">
        <v>17</v>
      </c>
      <c r="H45" s="20"/>
      <c r="I45" s="98">
        <v>7.0000000000000007E-2</v>
      </c>
      <c r="J45" s="257"/>
      <c r="K45" s="599" t="s">
        <v>783</v>
      </c>
      <c r="L45" s="463"/>
      <c r="M45" s="463"/>
      <c r="N45" s="464"/>
    </row>
    <row r="46" spans="1:14" ht="16.899999999999999" x14ac:dyDescent="0.3">
      <c r="A46" s="68"/>
      <c r="B46" s="69"/>
      <c r="C46" s="69"/>
      <c r="D46" s="69"/>
      <c r="E46" s="70"/>
      <c r="F46" s="71"/>
      <c r="G46" s="71"/>
      <c r="H46" s="71"/>
      <c r="I46" s="71"/>
      <c r="J46" s="71"/>
      <c r="K46" s="71"/>
      <c r="L46" s="259"/>
      <c r="M46" s="259"/>
      <c r="N46" s="259"/>
    </row>
    <row r="47" spans="1:14" ht="15.75" x14ac:dyDescent="0.25">
      <c r="F47" s="377" t="s">
        <v>589</v>
      </c>
      <c r="G47" s="377"/>
      <c r="H47" s="377"/>
      <c r="I47" s="377"/>
      <c r="J47" s="377"/>
      <c r="K47" s="377"/>
      <c r="L47" s="377"/>
      <c r="M47" s="377"/>
      <c r="N47" s="377"/>
    </row>
    <row r="48" spans="1:14" ht="15.75" x14ac:dyDescent="0.25">
      <c r="F48" s="378" t="s">
        <v>16</v>
      </c>
      <c r="G48" s="378"/>
      <c r="H48" s="378"/>
      <c r="I48" s="378"/>
      <c r="J48" s="378"/>
      <c r="K48" s="378"/>
      <c r="L48" s="378"/>
      <c r="M48" s="378"/>
      <c r="N48" s="378"/>
    </row>
    <row r="49" spans="3:14" x14ac:dyDescent="0.3">
      <c r="C49"/>
      <c r="E49"/>
    </row>
    <row r="50" spans="3:14" x14ac:dyDescent="0.3">
      <c r="C50"/>
      <c r="E50"/>
    </row>
    <row r="54" spans="3:14" ht="15.75" x14ac:dyDescent="0.25">
      <c r="C54"/>
      <c r="E54"/>
      <c r="F54" s="378" t="s">
        <v>362</v>
      </c>
      <c r="G54" s="378"/>
      <c r="H54" s="378"/>
      <c r="I54" s="378"/>
      <c r="J54" s="378"/>
      <c r="K54" s="378"/>
      <c r="L54" s="378"/>
      <c r="M54" s="378"/>
      <c r="N54" s="378"/>
    </row>
    <row r="56" spans="3:14" x14ac:dyDescent="0.3">
      <c r="C56"/>
      <c r="E56"/>
    </row>
  </sheetData>
  <mergeCells count="33">
    <mergeCell ref="A34:N34"/>
    <mergeCell ref="A36:N36"/>
    <mergeCell ref="B38:D38"/>
    <mergeCell ref="K38:N38"/>
    <mergeCell ref="B39:D39"/>
    <mergeCell ref="K39:N39"/>
    <mergeCell ref="A1:E1"/>
    <mergeCell ref="A3:N3"/>
    <mergeCell ref="A4:N4"/>
    <mergeCell ref="A5:A7"/>
    <mergeCell ref="B5:B7"/>
    <mergeCell ref="C5:C7"/>
    <mergeCell ref="D5:L5"/>
    <mergeCell ref="M5:M7"/>
    <mergeCell ref="N5:N7"/>
    <mergeCell ref="L6:L7"/>
    <mergeCell ref="D6:G6"/>
    <mergeCell ref="H6:K6"/>
    <mergeCell ref="F54:N54"/>
    <mergeCell ref="K40:N40"/>
    <mergeCell ref="B41:D41"/>
    <mergeCell ref="K41:N41"/>
    <mergeCell ref="B42:D42"/>
    <mergeCell ref="K42:N42"/>
    <mergeCell ref="B40:D40"/>
    <mergeCell ref="B43:D43"/>
    <mergeCell ref="K43:N43"/>
    <mergeCell ref="B44:D44"/>
    <mergeCell ref="K44:N44"/>
    <mergeCell ref="B45:D45"/>
    <mergeCell ref="K45:N45"/>
    <mergeCell ref="F47:N47"/>
    <mergeCell ref="F48:N48"/>
  </mergeCells>
  <pageMargins left="0.7" right="0.7" top="0.75" bottom="0.75" header="0.3" footer="0.3"/>
  <pageSetup orientation="portrait" horizontalDpi="300" verticalDpi="300" r:id="rId1"/>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38"/>
  <sheetViews>
    <sheetView topLeftCell="A28" workbookViewId="0">
      <selection activeCell="D31" sqref="D31"/>
    </sheetView>
  </sheetViews>
  <sheetFormatPr defaultRowHeight="15" x14ac:dyDescent="0.25"/>
  <cols>
    <col min="1" max="1" width="5.28515625" customWidth="1"/>
    <col min="2" max="2" width="26.140625" customWidth="1"/>
    <col min="3" max="3" width="13.28515625" style="1" customWidth="1"/>
    <col min="4" max="4" width="9.140625" customWidth="1"/>
    <col min="5" max="6" width="9.85546875" style="24" customWidth="1"/>
    <col min="7" max="8" width="9.140625" style="24" customWidth="1"/>
    <col min="9" max="10" width="10" style="24" customWidth="1"/>
    <col min="11" max="12" width="10" style="83" customWidth="1"/>
    <col min="13" max="13" width="10.42578125" customWidth="1"/>
    <col min="14" max="14" width="10.28515625" bestFit="1" customWidth="1"/>
    <col min="15" max="15" width="7.5703125" customWidth="1"/>
    <col min="257" max="257" width="5.28515625" customWidth="1"/>
    <col min="258" max="258" width="26.140625" customWidth="1"/>
    <col min="259" max="259" width="13.28515625" customWidth="1"/>
    <col min="260" max="264" width="9.140625" customWidth="1"/>
    <col min="265" max="268" width="10" customWidth="1"/>
    <col min="269" max="269" width="10.42578125" customWidth="1"/>
    <col min="270" max="270" width="10.28515625" bestFit="1" customWidth="1"/>
    <col min="271" max="271" width="7.5703125" customWidth="1"/>
    <col min="513" max="513" width="5.28515625" customWidth="1"/>
    <col min="514" max="514" width="26.140625" customWidth="1"/>
    <col min="515" max="515" width="13.28515625" customWidth="1"/>
    <col min="516" max="520" width="9.140625" customWidth="1"/>
    <col min="521" max="524" width="10" customWidth="1"/>
    <col min="525" max="525" width="10.42578125" customWidth="1"/>
    <col min="526" max="526" width="10.28515625" bestFit="1" customWidth="1"/>
    <col min="527" max="527" width="7.5703125" customWidth="1"/>
    <col min="769" max="769" width="5.28515625" customWidth="1"/>
    <col min="770" max="770" width="26.140625" customWidth="1"/>
    <col min="771" max="771" width="13.28515625" customWidth="1"/>
    <col min="772" max="776" width="9.140625" customWidth="1"/>
    <col min="777" max="780" width="10" customWidth="1"/>
    <col min="781" max="781" width="10.42578125" customWidth="1"/>
    <col min="782" max="782" width="10.28515625" bestFit="1" customWidth="1"/>
    <col min="783" max="783" width="7.5703125" customWidth="1"/>
    <col min="1025" max="1025" width="5.28515625" customWidth="1"/>
    <col min="1026" max="1026" width="26.140625" customWidth="1"/>
    <col min="1027" max="1027" width="13.28515625" customWidth="1"/>
    <col min="1028" max="1032" width="9.140625" customWidth="1"/>
    <col min="1033" max="1036" width="10" customWidth="1"/>
    <col min="1037" max="1037" width="10.42578125" customWidth="1"/>
    <col min="1038" max="1038" width="10.28515625" bestFit="1" customWidth="1"/>
    <col min="1039" max="1039" width="7.5703125" customWidth="1"/>
    <col min="1281" max="1281" width="5.28515625" customWidth="1"/>
    <col min="1282" max="1282" width="26.140625" customWidth="1"/>
    <col min="1283" max="1283" width="13.28515625" customWidth="1"/>
    <col min="1284" max="1288" width="9.140625" customWidth="1"/>
    <col min="1289" max="1292" width="10" customWidth="1"/>
    <col min="1293" max="1293" width="10.42578125" customWidth="1"/>
    <col min="1294" max="1294" width="10.28515625" bestFit="1" customWidth="1"/>
    <col min="1295" max="1295" width="7.5703125" customWidth="1"/>
    <col min="1537" max="1537" width="5.28515625" customWidth="1"/>
    <col min="1538" max="1538" width="26.140625" customWidth="1"/>
    <col min="1539" max="1539" width="13.28515625" customWidth="1"/>
    <col min="1540" max="1544" width="9.140625" customWidth="1"/>
    <col min="1545" max="1548" width="10" customWidth="1"/>
    <col min="1549" max="1549" width="10.42578125" customWidth="1"/>
    <col min="1550" max="1550" width="10.28515625" bestFit="1" customWidth="1"/>
    <col min="1551" max="1551" width="7.5703125" customWidth="1"/>
    <col min="1793" max="1793" width="5.28515625" customWidth="1"/>
    <col min="1794" max="1794" width="26.140625" customWidth="1"/>
    <col min="1795" max="1795" width="13.28515625" customWidth="1"/>
    <col min="1796" max="1800" width="9.140625" customWidth="1"/>
    <col min="1801" max="1804" width="10" customWidth="1"/>
    <col min="1805" max="1805" width="10.42578125" customWidth="1"/>
    <col min="1806" max="1806" width="10.28515625" bestFit="1" customWidth="1"/>
    <col min="1807" max="1807" width="7.5703125" customWidth="1"/>
    <col min="2049" max="2049" width="5.28515625" customWidth="1"/>
    <col min="2050" max="2050" width="26.140625" customWidth="1"/>
    <col min="2051" max="2051" width="13.28515625" customWidth="1"/>
    <col min="2052" max="2056" width="9.140625" customWidth="1"/>
    <col min="2057" max="2060" width="10" customWidth="1"/>
    <col min="2061" max="2061" width="10.42578125" customWidth="1"/>
    <col min="2062" max="2062" width="10.28515625" bestFit="1" customWidth="1"/>
    <col min="2063" max="2063" width="7.5703125" customWidth="1"/>
    <col min="2305" max="2305" width="5.28515625" customWidth="1"/>
    <col min="2306" max="2306" width="26.140625" customWidth="1"/>
    <col min="2307" max="2307" width="13.28515625" customWidth="1"/>
    <col min="2308" max="2312" width="9.140625" customWidth="1"/>
    <col min="2313" max="2316" width="10" customWidth="1"/>
    <col min="2317" max="2317" width="10.42578125" customWidth="1"/>
    <col min="2318" max="2318" width="10.28515625" bestFit="1" customWidth="1"/>
    <col min="2319" max="2319" width="7.5703125" customWidth="1"/>
    <col min="2561" max="2561" width="5.28515625" customWidth="1"/>
    <col min="2562" max="2562" width="26.140625" customWidth="1"/>
    <col min="2563" max="2563" width="13.28515625" customWidth="1"/>
    <col min="2564" max="2568" width="9.140625" customWidth="1"/>
    <col min="2569" max="2572" width="10" customWidth="1"/>
    <col min="2573" max="2573" width="10.42578125" customWidth="1"/>
    <col min="2574" max="2574" width="10.28515625" bestFit="1" customWidth="1"/>
    <col min="2575" max="2575" width="7.5703125" customWidth="1"/>
    <col min="2817" max="2817" width="5.28515625" customWidth="1"/>
    <col min="2818" max="2818" width="26.140625" customWidth="1"/>
    <col min="2819" max="2819" width="13.28515625" customWidth="1"/>
    <col min="2820" max="2824" width="9.140625" customWidth="1"/>
    <col min="2825" max="2828" width="10" customWidth="1"/>
    <col min="2829" max="2829" width="10.42578125" customWidth="1"/>
    <col min="2830" max="2830" width="10.28515625" bestFit="1" customWidth="1"/>
    <col min="2831" max="2831" width="7.5703125" customWidth="1"/>
    <col min="3073" max="3073" width="5.28515625" customWidth="1"/>
    <col min="3074" max="3074" width="26.140625" customWidth="1"/>
    <col min="3075" max="3075" width="13.28515625" customWidth="1"/>
    <col min="3076" max="3080" width="9.140625" customWidth="1"/>
    <col min="3081" max="3084" width="10" customWidth="1"/>
    <col min="3085" max="3085" width="10.42578125" customWidth="1"/>
    <col min="3086" max="3086" width="10.28515625" bestFit="1" customWidth="1"/>
    <col min="3087" max="3087" width="7.5703125" customWidth="1"/>
    <col min="3329" max="3329" width="5.28515625" customWidth="1"/>
    <col min="3330" max="3330" width="26.140625" customWidth="1"/>
    <col min="3331" max="3331" width="13.28515625" customWidth="1"/>
    <col min="3332" max="3336" width="9.140625" customWidth="1"/>
    <col min="3337" max="3340" width="10" customWidth="1"/>
    <col min="3341" max="3341" width="10.42578125" customWidth="1"/>
    <col min="3342" max="3342" width="10.28515625" bestFit="1" customWidth="1"/>
    <col min="3343" max="3343" width="7.5703125" customWidth="1"/>
    <col min="3585" max="3585" width="5.28515625" customWidth="1"/>
    <col min="3586" max="3586" width="26.140625" customWidth="1"/>
    <col min="3587" max="3587" width="13.28515625" customWidth="1"/>
    <col min="3588" max="3592" width="9.140625" customWidth="1"/>
    <col min="3593" max="3596" width="10" customWidth="1"/>
    <col min="3597" max="3597" width="10.42578125" customWidth="1"/>
    <col min="3598" max="3598" width="10.28515625" bestFit="1" customWidth="1"/>
    <col min="3599" max="3599" width="7.5703125" customWidth="1"/>
    <col min="3841" max="3841" width="5.28515625" customWidth="1"/>
    <col min="3842" max="3842" width="26.140625" customWidth="1"/>
    <col min="3843" max="3843" width="13.28515625" customWidth="1"/>
    <col min="3844" max="3848" width="9.140625" customWidth="1"/>
    <col min="3849" max="3852" width="10" customWidth="1"/>
    <col min="3853" max="3853" width="10.42578125" customWidth="1"/>
    <col min="3854" max="3854" width="10.28515625" bestFit="1" customWidth="1"/>
    <col min="3855" max="3855" width="7.5703125" customWidth="1"/>
    <col min="4097" max="4097" width="5.28515625" customWidth="1"/>
    <col min="4098" max="4098" width="26.140625" customWidth="1"/>
    <col min="4099" max="4099" width="13.28515625" customWidth="1"/>
    <col min="4100" max="4104" width="9.140625" customWidth="1"/>
    <col min="4105" max="4108" width="10" customWidth="1"/>
    <col min="4109" max="4109" width="10.42578125" customWidth="1"/>
    <col min="4110" max="4110" width="10.28515625" bestFit="1" customWidth="1"/>
    <col min="4111" max="4111" width="7.5703125" customWidth="1"/>
    <col min="4353" max="4353" width="5.28515625" customWidth="1"/>
    <col min="4354" max="4354" width="26.140625" customWidth="1"/>
    <col min="4355" max="4355" width="13.28515625" customWidth="1"/>
    <col min="4356" max="4360" width="9.140625" customWidth="1"/>
    <col min="4361" max="4364" width="10" customWidth="1"/>
    <col min="4365" max="4365" width="10.42578125" customWidth="1"/>
    <col min="4366" max="4366" width="10.28515625" bestFit="1" customWidth="1"/>
    <col min="4367" max="4367" width="7.5703125" customWidth="1"/>
    <col min="4609" max="4609" width="5.28515625" customWidth="1"/>
    <col min="4610" max="4610" width="26.140625" customWidth="1"/>
    <col min="4611" max="4611" width="13.28515625" customWidth="1"/>
    <col min="4612" max="4616" width="9.140625" customWidth="1"/>
    <col min="4617" max="4620" width="10" customWidth="1"/>
    <col min="4621" max="4621" width="10.42578125" customWidth="1"/>
    <col min="4622" max="4622" width="10.28515625" bestFit="1" customWidth="1"/>
    <col min="4623" max="4623" width="7.5703125" customWidth="1"/>
    <col min="4865" max="4865" width="5.28515625" customWidth="1"/>
    <col min="4866" max="4866" width="26.140625" customWidth="1"/>
    <col min="4867" max="4867" width="13.28515625" customWidth="1"/>
    <col min="4868" max="4872" width="9.140625" customWidth="1"/>
    <col min="4873" max="4876" width="10" customWidth="1"/>
    <col min="4877" max="4877" width="10.42578125" customWidth="1"/>
    <col min="4878" max="4878" width="10.28515625" bestFit="1" customWidth="1"/>
    <col min="4879" max="4879" width="7.5703125" customWidth="1"/>
    <col min="5121" max="5121" width="5.28515625" customWidth="1"/>
    <col min="5122" max="5122" width="26.140625" customWidth="1"/>
    <col min="5123" max="5123" width="13.28515625" customWidth="1"/>
    <col min="5124" max="5128" width="9.140625" customWidth="1"/>
    <col min="5129" max="5132" width="10" customWidth="1"/>
    <col min="5133" max="5133" width="10.42578125" customWidth="1"/>
    <col min="5134" max="5134" width="10.28515625" bestFit="1" customWidth="1"/>
    <col min="5135" max="5135" width="7.5703125" customWidth="1"/>
    <col min="5377" max="5377" width="5.28515625" customWidth="1"/>
    <col min="5378" max="5378" width="26.140625" customWidth="1"/>
    <col min="5379" max="5379" width="13.28515625" customWidth="1"/>
    <col min="5380" max="5384" width="9.140625" customWidth="1"/>
    <col min="5385" max="5388" width="10" customWidth="1"/>
    <col min="5389" max="5389" width="10.42578125" customWidth="1"/>
    <col min="5390" max="5390" width="10.28515625" bestFit="1" customWidth="1"/>
    <col min="5391" max="5391" width="7.5703125" customWidth="1"/>
    <col min="5633" max="5633" width="5.28515625" customWidth="1"/>
    <col min="5634" max="5634" width="26.140625" customWidth="1"/>
    <col min="5635" max="5635" width="13.28515625" customWidth="1"/>
    <col min="5636" max="5640" width="9.140625" customWidth="1"/>
    <col min="5641" max="5644" width="10" customWidth="1"/>
    <col min="5645" max="5645" width="10.42578125" customWidth="1"/>
    <col min="5646" max="5646" width="10.28515625" bestFit="1" customWidth="1"/>
    <col min="5647" max="5647" width="7.5703125" customWidth="1"/>
    <col min="5889" max="5889" width="5.28515625" customWidth="1"/>
    <col min="5890" max="5890" width="26.140625" customWidth="1"/>
    <col min="5891" max="5891" width="13.28515625" customWidth="1"/>
    <col min="5892" max="5896" width="9.140625" customWidth="1"/>
    <col min="5897" max="5900" width="10" customWidth="1"/>
    <col min="5901" max="5901" width="10.42578125" customWidth="1"/>
    <col min="5902" max="5902" width="10.28515625" bestFit="1" customWidth="1"/>
    <col min="5903" max="5903" width="7.5703125" customWidth="1"/>
    <col min="6145" max="6145" width="5.28515625" customWidth="1"/>
    <col min="6146" max="6146" width="26.140625" customWidth="1"/>
    <col min="6147" max="6147" width="13.28515625" customWidth="1"/>
    <col min="6148" max="6152" width="9.140625" customWidth="1"/>
    <col min="6153" max="6156" width="10" customWidth="1"/>
    <col min="6157" max="6157" width="10.42578125" customWidth="1"/>
    <col min="6158" max="6158" width="10.28515625" bestFit="1" customWidth="1"/>
    <col min="6159" max="6159" width="7.5703125" customWidth="1"/>
    <col min="6401" max="6401" width="5.28515625" customWidth="1"/>
    <col min="6402" max="6402" width="26.140625" customWidth="1"/>
    <col min="6403" max="6403" width="13.28515625" customWidth="1"/>
    <col min="6404" max="6408" width="9.140625" customWidth="1"/>
    <col min="6409" max="6412" width="10" customWidth="1"/>
    <col min="6413" max="6413" width="10.42578125" customWidth="1"/>
    <col min="6414" max="6414" width="10.28515625" bestFit="1" customWidth="1"/>
    <col min="6415" max="6415" width="7.5703125" customWidth="1"/>
    <col min="6657" max="6657" width="5.28515625" customWidth="1"/>
    <col min="6658" max="6658" width="26.140625" customWidth="1"/>
    <col min="6659" max="6659" width="13.28515625" customWidth="1"/>
    <col min="6660" max="6664" width="9.140625" customWidth="1"/>
    <col min="6665" max="6668" width="10" customWidth="1"/>
    <col min="6669" max="6669" width="10.42578125" customWidth="1"/>
    <col min="6670" max="6670" width="10.28515625" bestFit="1" customWidth="1"/>
    <col min="6671" max="6671" width="7.5703125" customWidth="1"/>
    <col min="6913" max="6913" width="5.28515625" customWidth="1"/>
    <col min="6914" max="6914" width="26.140625" customWidth="1"/>
    <col min="6915" max="6915" width="13.28515625" customWidth="1"/>
    <col min="6916" max="6920" width="9.140625" customWidth="1"/>
    <col min="6921" max="6924" width="10" customWidth="1"/>
    <col min="6925" max="6925" width="10.42578125" customWidth="1"/>
    <col min="6926" max="6926" width="10.28515625" bestFit="1" customWidth="1"/>
    <col min="6927" max="6927" width="7.5703125" customWidth="1"/>
    <col min="7169" max="7169" width="5.28515625" customWidth="1"/>
    <col min="7170" max="7170" width="26.140625" customWidth="1"/>
    <col min="7171" max="7171" width="13.28515625" customWidth="1"/>
    <col min="7172" max="7176" width="9.140625" customWidth="1"/>
    <col min="7177" max="7180" width="10" customWidth="1"/>
    <col min="7181" max="7181" width="10.42578125" customWidth="1"/>
    <col min="7182" max="7182" width="10.28515625" bestFit="1" customWidth="1"/>
    <col min="7183" max="7183" width="7.5703125" customWidth="1"/>
    <col min="7425" max="7425" width="5.28515625" customWidth="1"/>
    <col min="7426" max="7426" width="26.140625" customWidth="1"/>
    <col min="7427" max="7427" width="13.28515625" customWidth="1"/>
    <col min="7428" max="7432" width="9.140625" customWidth="1"/>
    <col min="7433" max="7436" width="10" customWidth="1"/>
    <col min="7437" max="7437" width="10.42578125" customWidth="1"/>
    <col min="7438" max="7438" width="10.28515625" bestFit="1" customWidth="1"/>
    <col min="7439" max="7439" width="7.5703125" customWidth="1"/>
    <col min="7681" max="7681" width="5.28515625" customWidth="1"/>
    <col min="7682" max="7682" width="26.140625" customWidth="1"/>
    <col min="7683" max="7683" width="13.28515625" customWidth="1"/>
    <col min="7684" max="7688" width="9.140625" customWidth="1"/>
    <col min="7689" max="7692" width="10" customWidth="1"/>
    <col min="7693" max="7693" width="10.42578125" customWidth="1"/>
    <col min="7694" max="7694" width="10.28515625" bestFit="1" customWidth="1"/>
    <col min="7695" max="7695" width="7.5703125" customWidth="1"/>
    <col min="7937" max="7937" width="5.28515625" customWidth="1"/>
    <col min="7938" max="7938" width="26.140625" customWidth="1"/>
    <col min="7939" max="7939" width="13.28515625" customWidth="1"/>
    <col min="7940" max="7944" width="9.140625" customWidth="1"/>
    <col min="7945" max="7948" width="10" customWidth="1"/>
    <col min="7949" max="7949" width="10.42578125" customWidth="1"/>
    <col min="7950" max="7950" width="10.28515625" bestFit="1" customWidth="1"/>
    <col min="7951" max="7951" width="7.5703125" customWidth="1"/>
    <col min="8193" max="8193" width="5.28515625" customWidth="1"/>
    <col min="8194" max="8194" width="26.140625" customWidth="1"/>
    <col min="8195" max="8195" width="13.28515625" customWidth="1"/>
    <col min="8196" max="8200" width="9.140625" customWidth="1"/>
    <col min="8201" max="8204" width="10" customWidth="1"/>
    <col min="8205" max="8205" width="10.42578125" customWidth="1"/>
    <col min="8206" max="8206" width="10.28515625" bestFit="1" customWidth="1"/>
    <col min="8207" max="8207" width="7.5703125" customWidth="1"/>
    <col min="8449" max="8449" width="5.28515625" customWidth="1"/>
    <col min="8450" max="8450" width="26.140625" customWidth="1"/>
    <col min="8451" max="8451" width="13.28515625" customWidth="1"/>
    <col min="8452" max="8456" width="9.140625" customWidth="1"/>
    <col min="8457" max="8460" width="10" customWidth="1"/>
    <col min="8461" max="8461" width="10.42578125" customWidth="1"/>
    <col min="8462" max="8462" width="10.28515625" bestFit="1" customWidth="1"/>
    <col min="8463" max="8463" width="7.5703125" customWidth="1"/>
    <col min="8705" max="8705" width="5.28515625" customWidth="1"/>
    <col min="8706" max="8706" width="26.140625" customWidth="1"/>
    <col min="8707" max="8707" width="13.28515625" customWidth="1"/>
    <col min="8708" max="8712" width="9.140625" customWidth="1"/>
    <col min="8713" max="8716" width="10" customWidth="1"/>
    <col min="8717" max="8717" width="10.42578125" customWidth="1"/>
    <col min="8718" max="8718" width="10.28515625" bestFit="1" customWidth="1"/>
    <col min="8719" max="8719" width="7.5703125" customWidth="1"/>
    <col min="8961" max="8961" width="5.28515625" customWidth="1"/>
    <col min="8962" max="8962" width="26.140625" customWidth="1"/>
    <col min="8963" max="8963" width="13.28515625" customWidth="1"/>
    <col min="8964" max="8968" width="9.140625" customWidth="1"/>
    <col min="8969" max="8972" width="10" customWidth="1"/>
    <col min="8973" max="8973" width="10.42578125" customWidth="1"/>
    <col min="8974" max="8974" width="10.28515625" bestFit="1" customWidth="1"/>
    <col min="8975" max="8975" width="7.5703125" customWidth="1"/>
    <col min="9217" max="9217" width="5.28515625" customWidth="1"/>
    <col min="9218" max="9218" width="26.140625" customWidth="1"/>
    <col min="9219" max="9219" width="13.28515625" customWidth="1"/>
    <col min="9220" max="9224" width="9.140625" customWidth="1"/>
    <col min="9225" max="9228" width="10" customWidth="1"/>
    <col min="9229" max="9229" width="10.42578125" customWidth="1"/>
    <col min="9230" max="9230" width="10.28515625" bestFit="1" customWidth="1"/>
    <col min="9231" max="9231" width="7.5703125" customWidth="1"/>
    <col min="9473" max="9473" width="5.28515625" customWidth="1"/>
    <col min="9474" max="9474" width="26.140625" customWidth="1"/>
    <col min="9475" max="9475" width="13.28515625" customWidth="1"/>
    <col min="9476" max="9480" width="9.140625" customWidth="1"/>
    <col min="9481" max="9484" width="10" customWidth="1"/>
    <col min="9485" max="9485" width="10.42578125" customWidth="1"/>
    <col min="9486" max="9486" width="10.28515625" bestFit="1" customWidth="1"/>
    <col min="9487" max="9487" width="7.5703125" customWidth="1"/>
    <col min="9729" max="9729" width="5.28515625" customWidth="1"/>
    <col min="9730" max="9730" width="26.140625" customWidth="1"/>
    <col min="9731" max="9731" width="13.28515625" customWidth="1"/>
    <col min="9732" max="9736" width="9.140625" customWidth="1"/>
    <col min="9737" max="9740" width="10" customWidth="1"/>
    <col min="9741" max="9741" width="10.42578125" customWidth="1"/>
    <col min="9742" max="9742" width="10.28515625" bestFit="1" customWidth="1"/>
    <col min="9743" max="9743" width="7.5703125" customWidth="1"/>
    <col min="9985" max="9985" width="5.28515625" customWidth="1"/>
    <col min="9986" max="9986" width="26.140625" customWidth="1"/>
    <col min="9987" max="9987" width="13.28515625" customWidth="1"/>
    <col min="9988" max="9992" width="9.140625" customWidth="1"/>
    <col min="9993" max="9996" width="10" customWidth="1"/>
    <col min="9997" max="9997" width="10.42578125" customWidth="1"/>
    <col min="9998" max="9998" width="10.28515625" bestFit="1" customWidth="1"/>
    <col min="9999" max="9999" width="7.5703125" customWidth="1"/>
    <col min="10241" max="10241" width="5.28515625" customWidth="1"/>
    <col min="10242" max="10242" width="26.140625" customWidth="1"/>
    <col min="10243" max="10243" width="13.28515625" customWidth="1"/>
    <col min="10244" max="10248" width="9.140625" customWidth="1"/>
    <col min="10249" max="10252" width="10" customWidth="1"/>
    <col min="10253" max="10253" width="10.42578125" customWidth="1"/>
    <col min="10254" max="10254" width="10.28515625" bestFit="1" customWidth="1"/>
    <col min="10255" max="10255" width="7.5703125" customWidth="1"/>
    <col min="10497" max="10497" width="5.28515625" customWidth="1"/>
    <col min="10498" max="10498" width="26.140625" customWidth="1"/>
    <col min="10499" max="10499" width="13.28515625" customWidth="1"/>
    <col min="10500" max="10504" width="9.140625" customWidth="1"/>
    <col min="10505" max="10508" width="10" customWidth="1"/>
    <col min="10509" max="10509" width="10.42578125" customWidth="1"/>
    <col min="10510" max="10510" width="10.28515625" bestFit="1" customWidth="1"/>
    <col min="10511" max="10511" width="7.5703125" customWidth="1"/>
    <col min="10753" max="10753" width="5.28515625" customWidth="1"/>
    <col min="10754" max="10754" width="26.140625" customWidth="1"/>
    <col min="10755" max="10755" width="13.28515625" customWidth="1"/>
    <col min="10756" max="10760" width="9.140625" customWidth="1"/>
    <col min="10761" max="10764" width="10" customWidth="1"/>
    <col min="10765" max="10765" width="10.42578125" customWidth="1"/>
    <col min="10766" max="10766" width="10.28515625" bestFit="1" customWidth="1"/>
    <col min="10767" max="10767" width="7.5703125" customWidth="1"/>
    <col min="11009" max="11009" width="5.28515625" customWidth="1"/>
    <col min="11010" max="11010" width="26.140625" customWidth="1"/>
    <col min="11011" max="11011" width="13.28515625" customWidth="1"/>
    <col min="11012" max="11016" width="9.140625" customWidth="1"/>
    <col min="11017" max="11020" width="10" customWidth="1"/>
    <col min="11021" max="11021" width="10.42578125" customWidth="1"/>
    <col min="11022" max="11022" width="10.28515625" bestFit="1" customWidth="1"/>
    <col min="11023" max="11023" width="7.5703125" customWidth="1"/>
    <col min="11265" max="11265" width="5.28515625" customWidth="1"/>
    <col min="11266" max="11266" width="26.140625" customWidth="1"/>
    <col min="11267" max="11267" width="13.28515625" customWidth="1"/>
    <col min="11268" max="11272" width="9.140625" customWidth="1"/>
    <col min="11273" max="11276" width="10" customWidth="1"/>
    <col min="11277" max="11277" width="10.42578125" customWidth="1"/>
    <col min="11278" max="11278" width="10.28515625" bestFit="1" customWidth="1"/>
    <col min="11279" max="11279" width="7.5703125" customWidth="1"/>
    <col min="11521" max="11521" width="5.28515625" customWidth="1"/>
    <col min="11522" max="11522" width="26.140625" customWidth="1"/>
    <col min="11523" max="11523" width="13.28515625" customWidth="1"/>
    <col min="11524" max="11528" width="9.140625" customWidth="1"/>
    <col min="11529" max="11532" width="10" customWidth="1"/>
    <col min="11533" max="11533" width="10.42578125" customWidth="1"/>
    <col min="11534" max="11534" width="10.28515625" bestFit="1" customWidth="1"/>
    <col min="11535" max="11535" width="7.5703125" customWidth="1"/>
    <col min="11777" max="11777" width="5.28515625" customWidth="1"/>
    <col min="11778" max="11778" width="26.140625" customWidth="1"/>
    <col min="11779" max="11779" width="13.28515625" customWidth="1"/>
    <col min="11780" max="11784" width="9.140625" customWidth="1"/>
    <col min="11785" max="11788" width="10" customWidth="1"/>
    <col min="11789" max="11789" width="10.42578125" customWidth="1"/>
    <col min="11790" max="11790" width="10.28515625" bestFit="1" customWidth="1"/>
    <col min="11791" max="11791" width="7.5703125" customWidth="1"/>
    <col min="12033" max="12033" width="5.28515625" customWidth="1"/>
    <col min="12034" max="12034" width="26.140625" customWidth="1"/>
    <col min="12035" max="12035" width="13.28515625" customWidth="1"/>
    <col min="12036" max="12040" width="9.140625" customWidth="1"/>
    <col min="12041" max="12044" width="10" customWidth="1"/>
    <col min="12045" max="12045" width="10.42578125" customWidth="1"/>
    <col min="12046" max="12046" width="10.28515625" bestFit="1" customWidth="1"/>
    <col min="12047" max="12047" width="7.5703125" customWidth="1"/>
    <col min="12289" max="12289" width="5.28515625" customWidth="1"/>
    <col min="12290" max="12290" width="26.140625" customWidth="1"/>
    <col min="12291" max="12291" width="13.28515625" customWidth="1"/>
    <col min="12292" max="12296" width="9.140625" customWidth="1"/>
    <col min="12297" max="12300" width="10" customWidth="1"/>
    <col min="12301" max="12301" width="10.42578125" customWidth="1"/>
    <col min="12302" max="12302" width="10.28515625" bestFit="1" customWidth="1"/>
    <col min="12303" max="12303" width="7.5703125" customWidth="1"/>
    <col min="12545" max="12545" width="5.28515625" customWidth="1"/>
    <col min="12546" max="12546" width="26.140625" customWidth="1"/>
    <col min="12547" max="12547" width="13.28515625" customWidth="1"/>
    <col min="12548" max="12552" width="9.140625" customWidth="1"/>
    <col min="12553" max="12556" width="10" customWidth="1"/>
    <col min="12557" max="12557" width="10.42578125" customWidth="1"/>
    <col min="12558" max="12558" width="10.28515625" bestFit="1" customWidth="1"/>
    <col min="12559" max="12559" width="7.5703125" customWidth="1"/>
    <col min="12801" max="12801" width="5.28515625" customWidth="1"/>
    <col min="12802" max="12802" width="26.140625" customWidth="1"/>
    <col min="12803" max="12803" width="13.28515625" customWidth="1"/>
    <col min="12804" max="12808" width="9.140625" customWidth="1"/>
    <col min="12809" max="12812" width="10" customWidth="1"/>
    <col min="12813" max="12813" width="10.42578125" customWidth="1"/>
    <col min="12814" max="12814" width="10.28515625" bestFit="1" customWidth="1"/>
    <col min="12815" max="12815" width="7.5703125" customWidth="1"/>
    <col min="13057" max="13057" width="5.28515625" customWidth="1"/>
    <col min="13058" max="13058" width="26.140625" customWidth="1"/>
    <col min="13059" max="13059" width="13.28515625" customWidth="1"/>
    <col min="13060" max="13064" width="9.140625" customWidth="1"/>
    <col min="13065" max="13068" width="10" customWidth="1"/>
    <col min="13069" max="13069" width="10.42578125" customWidth="1"/>
    <col min="13070" max="13070" width="10.28515625" bestFit="1" customWidth="1"/>
    <col min="13071" max="13071" width="7.5703125" customWidth="1"/>
    <col min="13313" max="13313" width="5.28515625" customWidth="1"/>
    <col min="13314" max="13314" width="26.140625" customWidth="1"/>
    <col min="13315" max="13315" width="13.28515625" customWidth="1"/>
    <col min="13316" max="13320" width="9.140625" customWidth="1"/>
    <col min="13321" max="13324" width="10" customWidth="1"/>
    <col min="13325" max="13325" width="10.42578125" customWidth="1"/>
    <col min="13326" max="13326" width="10.28515625" bestFit="1" customWidth="1"/>
    <col min="13327" max="13327" width="7.5703125" customWidth="1"/>
    <col min="13569" max="13569" width="5.28515625" customWidth="1"/>
    <col min="13570" max="13570" width="26.140625" customWidth="1"/>
    <col min="13571" max="13571" width="13.28515625" customWidth="1"/>
    <col min="13572" max="13576" width="9.140625" customWidth="1"/>
    <col min="13577" max="13580" width="10" customWidth="1"/>
    <col min="13581" max="13581" width="10.42578125" customWidth="1"/>
    <col min="13582" max="13582" width="10.28515625" bestFit="1" customWidth="1"/>
    <col min="13583" max="13583" width="7.5703125" customWidth="1"/>
    <col min="13825" max="13825" width="5.28515625" customWidth="1"/>
    <col min="13826" max="13826" width="26.140625" customWidth="1"/>
    <col min="13827" max="13827" width="13.28515625" customWidth="1"/>
    <col min="13828" max="13832" width="9.140625" customWidth="1"/>
    <col min="13833" max="13836" width="10" customWidth="1"/>
    <col min="13837" max="13837" width="10.42578125" customWidth="1"/>
    <col min="13838" max="13838" width="10.28515625" bestFit="1" customWidth="1"/>
    <col min="13839" max="13839" width="7.5703125" customWidth="1"/>
    <col min="14081" max="14081" width="5.28515625" customWidth="1"/>
    <col min="14082" max="14082" width="26.140625" customWidth="1"/>
    <col min="14083" max="14083" width="13.28515625" customWidth="1"/>
    <col min="14084" max="14088" width="9.140625" customWidth="1"/>
    <col min="14089" max="14092" width="10" customWidth="1"/>
    <col min="14093" max="14093" width="10.42578125" customWidth="1"/>
    <col min="14094" max="14094" width="10.28515625" bestFit="1" customWidth="1"/>
    <col min="14095" max="14095" width="7.5703125" customWidth="1"/>
    <col min="14337" max="14337" width="5.28515625" customWidth="1"/>
    <col min="14338" max="14338" width="26.140625" customWidth="1"/>
    <col min="14339" max="14339" width="13.28515625" customWidth="1"/>
    <col min="14340" max="14344" width="9.140625" customWidth="1"/>
    <col min="14345" max="14348" width="10" customWidth="1"/>
    <col min="14349" max="14349" width="10.42578125" customWidth="1"/>
    <col min="14350" max="14350" width="10.28515625" bestFit="1" customWidth="1"/>
    <col min="14351" max="14351" width="7.5703125" customWidth="1"/>
    <col min="14593" max="14593" width="5.28515625" customWidth="1"/>
    <col min="14594" max="14594" width="26.140625" customWidth="1"/>
    <col min="14595" max="14595" width="13.28515625" customWidth="1"/>
    <col min="14596" max="14600" width="9.140625" customWidth="1"/>
    <col min="14601" max="14604" width="10" customWidth="1"/>
    <col min="14605" max="14605" width="10.42578125" customWidth="1"/>
    <col min="14606" max="14606" width="10.28515625" bestFit="1" customWidth="1"/>
    <col min="14607" max="14607" width="7.5703125" customWidth="1"/>
    <col min="14849" max="14849" width="5.28515625" customWidth="1"/>
    <col min="14850" max="14850" width="26.140625" customWidth="1"/>
    <col min="14851" max="14851" width="13.28515625" customWidth="1"/>
    <col min="14852" max="14856" width="9.140625" customWidth="1"/>
    <col min="14857" max="14860" width="10" customWidth="1"/>
    <col min="14861" max="14861" width="10.42578125" customWidth="1"/>
    <col min="14862" max="14862" width="10.28515625" bestFit="1" customWidth="1"/>
    <col min="14863" max="14863" width="7.5703125" customWidth="1"/>
    <col min="15105" max="15105" width="5.28515625" customWidth="1"/>
    <col min="15106" max="15106" width="26.140625" customWidth="1"/>
    <col min="15107" max="15107" width="13.28515625" customWidth="1"/>
    <col min="15108" max="15112" width="9.140625" customWidth="1"/>
    <col min="15113" max="15116" width="10" customWidth="1"/>
    <col min="15117" max="15117" width="10.42578125" customWidth="1"/>
    <col min="15118" max="15118" width="10.28515625" bestFit="1" customWidth="1"/>
    <col min="15119" max="15119" width="7.5703125" customWidth="1"/>
    <col min="15361" max="15361" width="5.28515625" customWidth="1"/>
    <col min="15362" max="15362" width="26.140625" customWidth="1"/>
    <col min="15363" max="15363" width="13.28515625" customWidth="1"/>
    <col min="15364" max="15368" width="9.140625" customWidth="1"/>
    <col min="15369" max="15372" width="10" customWidth="1"/>
    <col min="15373" max="15373" width="10.42578125" customWidth="1"/>
    <col min="15374" max="15374" width="10.28515625" bestFit="1" customWidth="1"/>
    <col min="15375" max="15375" width="7.5703125" customWidth="1"/>
    <col min="15617" max="15617" width="5.28515625" customWidth="1"/>
    <col min="15618" max="15618" width="26.140625" customWidth="1"/>
    <col min="15619" max="15619" width="13.28515625" customWidth="1"/>
    <col min="15620" max="15624" width="9.140625" customWidth="1"/>
    <col min="15625" max="15628" width="10" customWidth="1"/>
    <col min="15629" max="15629" width="10.42578125" customWidth="1"/>
    <col min="15630" max="15630" width="10.28515625" bestFit="1" customWidth="1"/>
    <col min="15631" max="15631" width="7.5703125" customWidth="1"/>
    <col min="15873" max="15873" width="5.28515625" customWidth="1"/>
    <col min="15874" max="15874" width="26.140625" customWidth="1"/>
    <col min="15875" max="15875" width="13.28515625" customWidth="1"/>
    <col min="15876" max="15880" width="9.140625" customWidth="1"/>
    <col min="15881" max="15884" width="10" customWidth="1"/>
    <col min="15885" max="15885" width="10.42578125" customWidth="1"/>
    <col min="15886" max="15886" width="10.28515625" bestFit="1" customWidth="1"/>
    <col min="15887" max="15887" width="7.5703125" customWidth="1"/>
    <col min="16129" max="16129" width="5.28515625" customWidth="1"/>
    <col min="16130" max="16130" width="26.140625" customWidth="1"/>
    <col min="16131" max="16131" width="13.28515625" customWidth="1"/>
    <col min="16132" max="16136" width="9.140625" customWidth="1"/>
    <col min="16137" max="16140" width="10" customWidth="1"/>
    <col min="16141" max="16141" width="10.42578125" customWidth="1"/>
    <col min="16142" max="16142" width="10.28515625" bestFit="1" customWidth="1"/>
    <col min="16143" max="16143" width="7.5703125" customWidth="1"/>
  </cols>
  <sheetData>
    <row r="1" spans="1:18" ht="46.5" customHeight="1" x14ac:dyDescent="0.3">
      <c r="A1" s="387"/>
      <c r="B1" s="387"/>
      <c r="C1" s="387"/>
      <c r="D1" s="387"/>
      <c r="E1" s="387"/>
      <c r="F1" s="18"/>
      <c r="G1" s="18"/>
      <c r="H1" s="18"/>
      <c r="I1" s="18"/>
      <c r="J1" s="18"/>
      <c r="K1" s="3"/>
      <c r="L1" s="3"/>
      <c r="M1" s="5"/>
      <c r="N1" s="5"/>
      <c r="O1" s="5"/>
    </row>
    <row r="2" spans="1:18" ht="7.5" customHeight="1" x14ac:dyDescent="0.25">
      <c r="A2" s="3"/>
      <c r="B2" s="3"/>
      <c r="C2" s="18"/>
      <c r="D2" s="5"/>
      <c r="E2" s="18"/>
      <c r="F2" s="18"/>
      <c r="G2" s="18"/>
      <c r="H2" s="18"/>
      <c r="I2" s="18"/>
      <c r="J2" s="18"/>
      <c r="K2" s="3"/>
      <c r="L2" s="3"/>
      <c r="M2" s="5"/>
      <c r="N2" s="5"/>
      <c r="O2" s="5"/>
    </row>
    <row r="3" spans="1:18" ht="21.75" customHeight="1" x14ac:dyDescent="0.3">
      <c r="A3" s="388"/>
      <c r="B3" s="388"/>
      <c r="C3" s="388"/>
      <c r="D3" s="388"/>
      <c r="E3" s="388"/>
      <c r="F3" s="388"/>
      <c r="G3" s="388"/>
      <c r="H3" s="388"/>
      <c r="I3" s="388"/>
      <c r="J3" s="388"/>
      <c r="K3" s="388"/>
      <c r="L3" s="388"/>
      <c r="M3" s="388"/>
      <c r="N3" s="388"/>
      <c r="O3" s="388"/>
      <c r="Q3" s="10"/>
      <c r="R3" s="11"/>
    </row>
    <row r="4" spans="1:18" ht="13.9" customHeight="1" x14ac:dyDescent="0.3">
      <c r="A4" s="389"/>
      <c r="B4" s="389"/>
      <c r="C4" s="389"/>
      <c r="D4" s="389"/>
      <c r="E4" s="389"/>
      <c r="F4" s="389"/>
      <c r="G4" s="389"/>
      <c r="H4" s="389"/>
      <c r="I4" s="389"/>
      <c r="J4" s="389"/>
      <c r="K4" s="389"/>
      <c r="L4" s="389"/>
      <c r="M4" s="389"/>
      <c r="N4" s="389"/>
      <c r="O4" s="389"/>
      <c r="Q4" s="11"/>
      <c r="R4" s="11"/>
    </row>
    <row r="5" spans="1:18" s="1" customFormat="1" ht="21.75" customHeight="1" x14ac:dyDescent="0.25">
      <c r="A5" s="390"/>
      <c r="B5" s="390"/>
      <c r="C5" s="396"/>
      <c r="D5" s="380"/>
      <c r="E5" s="381"/>
      <c r="F5" s="381"/>
      <c r="G5" s="381"/>
      <c r="H5" s="381"/>
      <c r="I5" s="381"/>
      <c r="J5" s="381"/>
      <c r="K5" s="381"/>
      <c r="L5" s="381"/>
      <c r="M5" s="399"/>
      <c r="N5" s="400"/>
      <c r="O5" s="393"/>
    </row>
    <row r="6" spans="1:18" s="1" customFormat="1" ht="36.75" customHeight="1" x14ac:dyDescent="0.25">
      <c r="A6" s="391"/>
      <c r="B6" s="391"/>
      <c r="C6" s="397"/>
      <c r="D6" s="379"/>
      <c r="E6" s="379"/>
      <c r="F6" s="379"/>
      <c r="G6" s="379"/>
      <c r="H6" s="379"/>
      <c r="I6" s="380"/>
      <c r="J6" s="381"/>
      <c r="K6" s="381"/>
      <c r="L6" s="399"/>
      <c r="M6" s="403"/>
      <c r="N6" s="401"/>
      <c r="O6" s="394"/>
    </row>
    <row r="7" spans="1:18" s="1" customFormat="1" ht="51.95" customHeight="1" x14ac:dyDescent="0.25">
      <c r="A7" s="392"/>
      <c r="B7" s="392"/>
      <c r="C7" s="398"/>
      <c r="D7" s="7"/>
      <c r="E7" s="12"/>
      <c r="F7" s="8"/>
      <c r="G7" s="7"/>
      <c r="H7" s="7"/>
      <c r="I7" s="7"/>
      <c r="J7" s="82"/>
      <c r="K7" s="7"/>
      <c r="L7" s="7"/>
      <c r="M7" s="403"/>
      <c r="N7" s="402"/>
      <c r="O7" s="395"/>
    </row>
    <row r="8" spans="1:18" s="1" customFormat="1" ht="15.95" customHeight="1" x14ac:dyDescent="0.3">
      <c r="A8" s="21"/>
      <c r="B8" s="27"/>
      <c r="C8" s="9"/>
      <c r="D8" s="67"/>
      <c r="E8" s="13"/>
      <c r="F8" s="67"/>
      <c r="G8" s="67"/>
      <c r="H8" s="13"/>
      <c r="I8" s="88"/>
      <c r="J8" s="88"/>
      <c r="K8" s="67"/>
      <c r="L8" s="13"/>
      <c r="M8" s="14"/>
      <c r="N8" s="15"/>
      <c r="O8" s="4"/>
    </row>
    <row r="9" spans="1:18" s="1" customFormat="1" ht="15.95" customHeight="1" x14ac:dyDescent="0.3">
      <c r="A9" s="21"/>
      <c r="B9" s="27"/>
      <c r="C9" s="9"/>
      <c r="D9" s="67"/>
      <c r="E9" s="16"/>
      <c r="F9" s="13"/>
      <c r="G9" s="13"/>
      <c r="H9" s="13"/>
      <c r="I9" s="88"/>
      <c r="J9" s="44"/>
      <c r="K9" s="2"/>
      <c r="L9" s="67"/>
      <c r="M9" s="14"/>
      <c r="N9" s="15"/>
      <c r="O9" s="4"/>
    </row>
    <row r="10" spans="1:18" s="1" customFormat="1" ht="15.95" customHeight="1" x14ac:dyDescent="0.3">
      <c r="A10" s="21"/>
      <c r="B10" s="27"/>
      <c r="C10" s="9"/>
      <c r="D10" s="13"/>
      <c r="E10" s="13"/>
      <c r="F10" s="13"/>
      <c r="G10" s="2"/>
      <c r="H10" s="2"/>
      <c r="I10" s="88"/>
      <c r="J10" s="44"/>
      <c r="K10" s="67"/>
      <c r="L10" s="2"/>
      <c r="M10" s="14"/>
      <c r="N10" s="15"/>
      <c r="O10" s="4"/>
    </row>
    <row r="11" spans="1:18" s="1" customFormat="1" ht="15.95" customHeight="1" x14ac:dyDescent="0.3">
      <c r="A11" s="21"/>
      <c r="B11" s="27"/>
      <c r="C11" s="9"/>
      <c r="D11" s="67"/>
      <c r="E11" s="67"/>
      <c r="F11" s="67"/>
      <c r="G11" s="67"/>
      <c r="H11" s="2"/>
      <c r="I11" s="2"/>
      <c r="J11" s="88"/>
      <c r="K11" s="2"/>
      <c r="L11" s="2"/>
      <c r="M11" s="14"/>
      <c r="N11" s="15"/>
      <c r="O11" s="4"/>
    </row>
    <row r="12" spans="1:18" s="1" customFormat="1" ht="15.95" customHeight="1" x14ac:dyDescent="0.3">
      <c r="A12" s="21"/>
      <c r="B12" s="27"/>
      <c r="C12" s="9"/>
      <c r="D12" s="67"/>
      <c r="E12" s="17"/>
      <c r="F12" s="13"/>
      <c r="G12" s="2"/>
      <c r="H12" s="13"/>
      <c r="I12" s="2"/>
      <c r="J12" s="88"/>
      <c r="K12" s="67"/>
      <c r="L12" s="2"/>
      <c r="M12" s="14"/>
      <c r="N12" s="15"/>
      <c r="O12" s="4"/>
    </row>
    <row r="13" spans="1:18" s="1" customFormat="1" ht="15.95" customHeight="1" x14ac:dyDescent="0.3">
      <c r="A13" s="21"/>
      <c r="B13" s="27"/>
      <c r="C13" s="9"/>
      <c r="D13" s="13"/>
      <c r="E13" s="12"/>
      <c r="F13" s="13"/>
      <c r="G13" s="13"/>
      <c r="H13" s="13"/>
      <c r="I13" s="88"/>
      <c r="J13" s="44"/>
      <c r="K13" s="67"/>
      <c r="L13" s="67"/>
      <c r="M13" s="14"/>
      <c r="N13" s="15"/>
      <c r="O13" s="4"/>
    </row>
    <row r="14" spans="1:18" s="1" customFormat="1" ht="15.95" customHeight="1" x14ac:dyDescent="0.3">
      <c r="A14" s="21"/>
      <c r="B14" s="27"/>
      <c r="C14" s="9"/>
      <c r="D14" s="67"/>
      <c r="E14" s="12"/>
      <c r="F14" s="8"/>
      <c r="G14" s="7"/>
      <c r="H14" s="7"/>
      <c r="I14" s="88"/>
      <c r="J14" s="44"/>
      <c r="K14" s="7"/>
      <c r="L14" s="7"/>
      <c r="M14" s="14"/>
      <c r="N14" s="15"/>
      <c r="O14" s="4"/>
    </row>
    <row r="15" spans="1:18" s="1" customFormat="1" ht="15.95" customHeight="1" x14ac:dyDescent="0.3">
      <c r="A15" s="21"/>
      <c r="B15" s="27"/>
      <c r="C15" s="9"/>
      <c r="D15" s="67"/>
      <c r="E15" s="13"/>
      <c r="F15" s="8"/>
      <c r="G15" s="7"/>
      <c r="H15" s="13"/>
      <c r="I15" s="7"/>
      <c r="J15" s="88"/>
      <c r="K15" s="7"/>
      <c r="L15" s="67"/>
      <c r="M15" s="14"/>
      <c r="N15" s="15"/>
      <c r="O15" s="4"/>
    </row>
    <row r="16" spans="1:18" ht="42" customHeight="1" x14ac:dyDescent="0.3">
      <c r="A16" s="382"/>
      <c r="B16" s="382"/>
      <c r="C16" s="382"/>
      <c r="D16" s="382"/>
      <c r="E16" s="382"/>
      <c r="F16" s="382"/>
      <c r="G16" s="382"/>
      <c r="H16" s="382"/>
      <c r="I16" s="382"/>
      <c r="J16" s="382"/>
      <c r="K16" s="382"/>
      <c r="L16" s="382"/>
      <c r="M16" s="382"/>
      <c r="N16" s="382"/>
      <c r="O16" s="382"/>
    </row>
    <row r="18" spans="1:15" ht="17.649999999999999" x14ac:dyDescent="0.3">
      <c r="A18" s="383"/>
      <c r="B18" s="383"/>
      <c r="C18" s="383"/>
      <c r="D18" s="383"/>
      <c r="E18" s="383"/>
      <c r="F18" s="383"/>
      <c r="G18" s="383"/>
      <c r="H18" s="383"/>
      <c r="I18" s="383"/>
      <c r="J18" s="383"/>
      <c r="K18" s="383"/>
      <c r="L18" s="383"/>
      <c r="M18" s="383"/>
      <c r="N18" s="383"/>
      <c r="O18" s="383"/>
    </row>
    <row r="20" spans="1:15" ht="77.45" customHeight="1" x14ac:dyDescent="0.3">
      <c r="A20" s="78"/>
      <c r="B20" s="384"/>
      <c r="C20" s="384"/>
      <c r="D20" s="384"/>
      <c r="E20" s="77"/>
      <c r="F20" s="77"/>
      <c r="G20" s="77"/>
      <c r="H20" s="77"/>
      <c r="I20" s="77"/>
      <c r="J20" s="77"/>
      <c r="K20" s="454"/>
      <c r="L20" s="455"/>
      <c r="M20" s="455"/>
      <c r="N20" s="455"/>
      <c r="O20" s="456"/>
    </row>
    <row r="21" spans="1:15" s="28" customFormat="1" ht="52.5" customHeight="1" x14ac:dyDescent="0.3">
      <c r="A21" s="6"/>
      <c r="B21" s="537"/>
      <c r="C21" s="537"/>
      <c r="D21" s="537"/>
      <c r="E21" s="99"/>
      <c r="F21" s="99"/>
      <c r="G21" s="29"/>
      <c r="H21" s="29"/>
      <c r="I21" s="29"/>
      <c r="J21" s="100"/>
      <c r="K21" s="600"/>
      <c r="L21" s="601"/>
      <c r="M21" s="601"/>
      <c r="N21" s="601"/>
      <c r="O21" s="602"/>
    </row>
    <row r="22" spans="1:15" s="28" customFormat="1" ht="44.25" customHeight="1" x14ac:dyDescent="0.3">
      <c r="A22" s="6"/>
      <c r="B22" s="537"/>
      <c r="C22" s="537"/>
      <c r="D22" s="537"/>
      <c r="E22" s="101"/>
      <c r="F22" s="102"/>
      <c r="G22" s="29"/>
      <c r="H22" s="29"/>
      <c r="I22" s="29"/>
      <c r="J22" s="100"/>
      <c r="K22" s="600"/>
      <c r="L22" s="601"/>
      <c r="M22" s="601"/>
      <c r="N22" s="601"/>
      <c r="O22" s="602"/>
    </row>
    <row r="23" spans="1:15" s="28" customFormat="1" ht="42.75" customHeight="1" x14ac:dyDescent="0.3">
      <c r="A23" s="6"/>
      <c r="B23" s="537"/>
      <c r="C23" s="537"/>
      <c r="D23" s="537"/>
      <c r="E23" s="101"/>
      <c r="F23" s="103"/>
      <c r="G23" s="29"/>
      <c r="H23" s="29"/>
      <c r="I23" s="29"/>
      <c r="J23" s="100"/>
      <c r="K23" s="600"/>
      <c r="L23" s="601"/>
      <c r="M23" s="601"/>
      <c r="N23" s="601"/>
      <c r="O23" s="602"/>
    </row>
    <row r="24" spans="1:15" s="28" customFormat="1" ht="36" customHeight="1" x14ac:dyDescent="0.3">
      <c r="A24" s="6"/>
      <c r="B24" s="576"/>
      <c r="C24" s="537"/>
      <c r="D24" s="537"/>
      <c r="E24" s="101"/>
      <c r="F24" s="103"/>
      <c r="G24" s="29"/>
      <c r="H24" s="29"/>
      <c r="I24" s="29"/>
      <c r="J24" s="100"/>
      <c r="K24" s="600"/>
      <c r="L24" s="601"/>
      <c r="M24" s="601"/>
      <c r="N24" s="601"/>
      <c r="O24" s="602"/>
    </row>
    <row r="25" spans="1:15" s="28" customFormat="1" ht="40.5" customHeight="1" x14ac:dyDescent="0.3">
      <c r="A25" s="6"/>
      <c r="B25" s="537"/>
      <c r="C25" s="537"/>
      <c r="D25" s="537"/>
      <c r="E25" s="101"/>
      <c r="F25" s="29"/>
      <c r="G25" s="29"/>
      <c r="H25" s="29"/>
      <c r="I25" s="29"/>
      <c r="J25" s="100"/>
      <c r="K25" s="600"/>
      <c r="L25" s="601"/>
      <c r="M25" s="601"/>
      <c r="N25" s="601"/>
      <c r="O25" s="602"/>
    </row>
    <row r="26" spans="1:15" ht="75" customHeight="1" x14ac:dyDescent="0.3">
      <c r="A26" s="6"/>
      <c r="B26" s="410"/>
      <c r="C26" s="544"/>
      <c r="D26" s="545"/>
      <c r="E26" s="25"/>
      <c r="F26" s="66"/>
      <c r="G26" s="20"/>
      <c r="H26" s="20"/>
      <c r="I26" s="20"/>
      <c r="J26" s="67"/>
      <c r="K26" s="454"/>
      <c r="L26" s="455"/>
      <c r="M26" s="455"/>
      <c r="N26" s="455"/>
      <c r="O26" s="456"/>
    </row>
    <row r="27" spans="1:15" ht="143.44999999999999" customHeight="1" x14ac:dyDescent="0.3">
      <c r="A27" s="6"/>
      <c r="B27" s="410"/>
      <c r="C27" s="544"/>
      <c r="D27" s="545"/>
      <c r="E27" s="25"/>
      <c r="F27" s="66"/>
      <c r="G27" s="20"/>
      <c r="H27" s="20"/>
      <c r="I27" s="20"/>
      <c r="J27" s="67"/>
      <c r="K27" s="454"/>
      <c r="L27" s="455"/>
      <c r="M27" s="455"/>
      <c r="N27" s="455"/>
      <c r="O27" s="456"/>
    </row>
    <row r="28" spans="1:15" ht="75" customHeight="1" x14ac:dyDescent="0.3">
      <c r="A28" s="6"/>
      <c r="B28" s="410"/>
      <c r="C28" s="544"/>
      <c r="D28" s="545"/>
      <c r="E28" s="25"/>
      <c r="F28" s="66"/>
      <c r="G28" s="20"/>
      <c r="H28" s="20"/>
      <c r="I28" s="20"/>
      <c r="J28" s="67"/>
      <c r="K28" s="454"/>
      <c r="L28" s="455"/>
      <c r="M28" s="455"/>
      <c r="N28" s="455"/>
      <c r="O28" s="456"/>
    </row>
    <row r="29" spans="1:15" ht="78.599999999999994" customHeight="1" x14ac:dyDescent="0.3">
      <c r="A29" s="6"/>
      <c r="B29" s="410"/>
      <c r="C29" s="544"/>
      <c r="D29" s="545"/>
      <c r="E29" s="25"/>
      <c r="F29" s="66"/>
      <c r="G29" s="20"/>
      <c r="H29" s="20"/>
      <c r="I29" s="20"/>
      <c r="J29" s="67"/>
      <c r="K29" s="79"/>
      <c r="L29" s="80"/>
      <c r="M29" s="80"/>
      <c r="N29" s="80"/>
      <c r="O29" s="81"/>
    </row>
    <row r="30" spans="1:15" ht="16.899999999999999" x14ac:dyDescent="0.3">
      <c r="A30" s="68"/>
      <c r="B30" s="69"/>
      <c r="C30" s="69"/>
      <c r="D30" s="69"/>
      <c r="E30" s="70"/>
      <c r="F30" s="71"/>
      <c r="G30" s="71"/>
      <c r="H30" s="71"/>
      <c r="I30" s="71"/>
      <c r="J30" s="71"/>
      <c r="K30" s="72"/>
      <c r="L30" s="72"/>
      <c r="M30" s="72"/>
      <c r="N30" s="72"/>
      <c r="O30" s="72"/>
    </row>
    <row r="31" spans="1:15" ht="15.6" x14ac:dyDescent="0.3">
      <c r="F31" s="377"/>
      <c r="G31" s="377"/>
      <c r="H31" s="377"/>
      <c r="I31" s="377"/>
      <c r="J31" s="377"/>
      <c r="K31" s="377"/>
      <c r="L31" s="377"/>
      <c r="M31" s="377"/>
      <c r="N31" s="377"/>
      <c r="O31" s="377"/>
    </row>
    <row r="32" spans="1:15" ht="15.6" x14ac:dyDescent="0.3">
      <c r="F32" s="378"/>
      <c r="G32" s="378"/>
      <c r="H32" s="378"/>
      <c r="I32" s="378"/>
      <c r="J32" s="378"/>
      <c r="K32" s="378"/>
      <c r="L32" s="378"/>
      <c r="M32" s="378"/>
      <c r="N32" s="378"/>
      <c r="O32" s="378"/>
    </row>
    <row r="38" spans="9:12" x14ac:dyDescent="0.3">
      <c r="I38" s="542"/>
      <c r="J38" s="542"/>
      <c r="K38" s="542"/>
      <c r="L38" s="542"/>
    </row>
  </sheetData>
  <mergeCells count="36">
    <mergeCell ref="K28:O28"/>
    <mergeCell ref="B29:D29"/>
    <mergeCell ref="A16:O16"/>
    <mergeCell ref="A18:O18"/>
    <mergeCell ref="B20:D20"/>
    <mergeCell ref="K20:O20"/>
    <mergeCell ref="B21:D21"/>
    <mergeCell ref="K21:O21"/>
    <mergeCell ref="A1:E1"/>
    <mergeCell ref="A3:O3"/>
    <mergeCell ref="A4:O4"/>
    <mergeCell ref="A5:A7"/>
    <mergeCell ref="B5:B7"/>
    <mergeCell ref="C5:C7"/>
    <mergeCell ref="D5:M5"/>
    <mergeCell ref="N5:N7"/>
    <mergeCell ref="O5:O7"/>
    <mergeCell ref="D6:H6"/>
    <mergeCell ref="I6:L6"/>
    <mergeCell ref="M6:M7"/>
    <mergeCell ref="F31:O31"/>
    <mergeCell ref="F32:O32"/>
    <mergeCell ref="I38:L38"/>
    <mergeCell ref="K22:O22"/>
    <mergeCell ref="B23:D23"/>
    <mergeCell ref="K23:O23"/>
    <mergeCell ref="B24:D24"/>
    <mergeCell ref="K24:O24"/>
    <mergeCell ref="B22:D22"/>
    <mergeCell ref="B25:D25"/>
    <mergeCell ref="K25:O25"/>
    <mergeCell ref="B26:D26"/>
    <mergeCell ref="K26:O26"/>
    <mergeCell ref="B27:D27"/>
    <mergeCell ref="K27:O27"/>
    <mergeCell ref="B28:D28"/>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61"/>
  <sheetViews>
    <sheetView topLeftCell="A46" workbookViewId="0">
      <selection activeCell="B47" sqref="B47:D47"/>
    </sheetView>
  </sheetViews>
  <sheetFormatPr defaultColWidth="8.7109375" defaultRowHeight="15" x14ac:dyDescent="0.25"/>
  <cols>
    <col min="1" max="1" width="5.28515625" style="28" customWidth="1"/>
    <col min="2" max="2" width="26.140625" style="28" customWidth="1"/>
    <col min="3" max="3" width="10.5703125" style="45" customWidth="1"/>
    <col min="4" max="4" width="7" style="28" customWidth="1"/>
    <col min="5" max="5" width="7" style="47" customWidth="1"/>
    <col min="6" max="6" width="7.140625" style="47" customWidth="1"/>
    <col min="7" max="7" width="7.28515625" style="47" customWidth="1"/>
    <col min="8" max="8" width="7.140625" style="47" customWidth="1"/>
    <col min="9" max="9" width="6.85546875" style="47" customWidth="1"/>
    <col min="10" max="11" width="8" style="47" customWidth="1"/>
    <col min="12" max="12" width="7.42578125" style="47" customWidth="1"/>
    <col min="13" max="13" width="7.42578125" style="130" customWidth="1"/>
    <col min="14" max="15" width="9.7109375" style="28" customWidth="1"/>
    <col min="16" max="16" width="7.5703125" style="28" customWidth="1"/>
    <col min="17" max="256" width="8.7109375" style="28"/>
    <col min="257" max="257" width="5.28515625" style="28" customWidth="1"/>
    <col min="258" max="258" width="26.140625" style="28" customWidth="1"/>
    <col min="259" max="259" width="10.5703125" style="28" customWidth="1"/>
    <col min="260" max="261" width="7" style="28" customWidth="1"/>
    <col min="262" max="262" width="7.140625" style="28" customWidth="1"/>
    <col min="263" max="263" width="7.28515625" style="28" customWidth="1"/>
    <col min="264" max="264" width="7.140625" style="28" customWidth="1"/>
    <col min="265" max="265" width="6.85546875" style="28" customWidth="1"/>
    <col min="266" max="267" width="8" style="28" customWidth="1"/>
    <col min="268" max="269" width="7.42578125" style="28" customWidth="1"/>
    <col min="270" max="271" width="9.7109375" style="28" customWidth="1"/>
    <col min="272" max="272" width="7.5703125" style="28" customWidth="1"/>
    <col min="273" max="512" width="8.7109375" style="28"/>
    <col min="513" max="513" width="5.28515625" style="28" customWidth="1"/>
    <col min="514" max="514" width="26.140625" style="28" customWidth="1"/>
    <col min="515" max="515" width="10.5703125" style="28" customWidth="1"/>
    <col min="516" max="517" width="7" style="28" customWidth="1"/>
    <col min="518" max="518" width="7.140625" style="28" customWidth="1"/>
    <col min="519" max="519" width="7.28515625" style="28" customWidth="1"/>
    <col min="520" max="520" width="7.140625" style="28" customWidth="1"/>
    <col min="521" max="521" width="6.85546875" style="28" customWidth="1"/>
    <col min="522" max="523" width="8" style="28" customWidth="1"/>
    <col min="524" max="525" width="7.42578125" style="28" customWidth="1"/>
    <col min="526" max="527" width="9.7109375" style="28" customWidth="1"/>
    <col min="528" max="528" width="7.5703125" style="28" customWidth="1"/>
    <col min="529" max="768" width="8.7109375" style="28"/>
    <col min="769" max="769" width="5.28515625" style="28" customWidth="1"/>
    <col min="770" max="770" width="26.140625" style="28" customWidth="1"/>
    <col min="771" max="771" width="10.5703125" style="28" customWidth="1"/>
    <col min="772" max="773" width="7" style="28" customWidth="1"/>
    <col min="774" max="774" width="7.140625" style="28" customWidth="1"/>
    <col min="775" max="775" width="7.28515625" style="28" customWidth="1"/>
    <col min="776" max="776" width="7.140625" style="28" customWidth="1"/>
    <col min="777" max="777" width="6.85546875" style="28" customWidth="1"/>
    <col min="778" max="779" width="8" style="28" customWidth="1"/>
    <col min="780" max="781" width="7.42578125" style="28" customWidth="1"/>
    <col min="782" max="783" width="9.7109375" style="28" customWidth="1"/>
    <col min="784" max="784" width="7.5703125" style="28" customWidth="1"/>
    <col min="785" max="1024" width="8.7109375" style="28"/>
    <col min="1025" max="1025" width="5.28515625" style="28" customWidth="1"/>
    <col min="1026" max="1026" width="26.140625" style="28" customWidth="1"/>
    <col min="1027" max="1027" width="10.5703125" style="28" customWidth="1"/>
    <col min="1028" max="1029" width="7" style="28" customWidth="1"/>
    <col min="1030" max="1030" width="7.140625" style="28" customWidth="1"/>
    <col min="1031" max="1031" width="7.28515625" style="28" customWidth="1"/>
    <col min="1032" max="1032" width="7.140625" style="28" customWidth="1"/>
    <col min="1033" max="1033" width="6.85546875" style="28" customWidth="1"/>
    <col min="1034" max="1035" width="8" style="28" customWidth="1"/>
    <col min="1036" max="1037" width="7.42578125" style="28" customWidth="1"/>
    <col min="1038" max="1039" width="9.7109375" style="28" customWidth="1"/>
    <col min="1040" max="1040" width="7.5703125" style="28" customWidth="1"/>
    <col min="1041" max="1280" width="8.7109375" style="28"/>
    <col min="1281" max="1281" width="5.28515625" style="28" customWidth="1"/>
    <col min="1282" max="1282" width="26.140625" style="28" customWidth="1"/>
    <col min="1283" max="1283" width="10.5703125" style="28" customWidth="1"/>
    <col min="1284" max="1285" width="7" style="28" customWidth="1"/>
    <col min="1286" max="1286" width="7.140625" style="28" customWidth="1"/>
    <col min="1287" max="1287" width="7.28515625" style="28" customWidth="1"/>
    <col min="1288" max="1288" width="7.140625" style="28" customWidth="1"/>
    <col min="1289" max="1289" width="6.85546875" style="28" customWidth="1"/>
    <col min="1290" max="1291" width="8" style="28" customWidth="1"/>
    <col min="1292" max="1293" width="7.42578125" style="28" customWidth="1"/>
    <col min="1294" max="1295" width="9.7109375" style="28" customWidth="1"/>
    <col min="1296" max="1296" width="7.5703125" style="28" customWidth="1"/>
    <col min="1297" max="1536" width="8.7109375" style="28"/>
    <col min="1537" max="1537" width="5.28515625" style="28" customWidth="1"/>
    <col min="1538" max="1538" width="26.140625" style="28" customWidth="1"/>
    <col min="1539" max="1539" width="10.5703125" style="28" customWidth="1"/>
    <col min="1540" max="1541" width="7" style="28" customWidth="1"/>
    <col min="1542" max="1542" width="7.140625" style="28" customWidth="1"/>
    <col min="1543" max="1543" width="7.28515625" style="28" customWidth="1"/>
    <col min="1544" max="1544" width="7.140625" style="28" customWidth="1"/>
    <col min="1545" max="1545" width="6.85546875" style="28" customWidth="1"/>
    <col min="1546" max="1547" width="8" style="28" customWidth="1"/>
    <col min="1548" max="1549" width="7.42578125" style="28" customWidth="1"/>
    <col min="1550" max="1551" width="9.7109375" style="28" customWidth="1"/>
    <col min="1552" max="1552" width="7.5703125" style="28" customWidth="1"/>
    <col min="1553" max="1792" width="8.7109375" style="28"/>
    <col min="1793" max="1793" width="5.28515625" style="28" customWidth="1"/>
    <col min="1794" max="1794" width="26.140625" style="28" customWidth="1"/>
    <col min="1795" max="1795" width="10.5703125" style="28" customWidth="1"/>
    <col min="1796" max="1797" width="7" style="28" customWidth="1"/>
    <col min="1798" max="1798" width="7.140625" style="28" customWidth="1"/>
    <col min="1799" max="1799" width="7.28515625" style="28" customWidth="1"/>
    <col min="1800" max="1800" width="7.140625" style="28" customWidth="1"/>
    <col min="1801" max="1801" width="6.85546875" style="28" customWidth="1"/>
    <col min="1802" max="1803" width="8" style="28" customWidth="1"/>
    <col min="1804" max="1805" width="7.42578125" style="28" customWidth="1"/>
    <col min="1806" max="1807" width="9.7109375" style="28" customWidth="1"/>
    <col min="1808" max="1808" width="7.5703125" style="28" customWidth="1"/>
    <col min="1809" max="2048" width="8.7109375" style="28"/>
    <col min="2049" max="2049" width="5.28515625" style="28" customWidth="1"/>
    <col min="2050" max="2050" width="26.140625" style="28" customWidth="1"/>
    <col min="2051" max="2051" width="10.5703125" style="28" customWidth="1"/>
    <col min="2052" max="2053" width="7" style="28" customWidth="1"/>
    <col min="2054" max="2054" width="7.140625" style="28" customWidth="1"/>
    <col min="2055" max="2055" width="7.28515625" style="28" customWidth="1"/>
    <col min="2056" max="2056" width="7.140625" style="28" customWidth="1"/>
    <col min="2057" max="2057" width="6.85546875" style="28" customWidth="1"/>
    <col min="2058" max="2059" width="8" style="28" customWidth="1"/>
    <col min="2060" max="2061" width="7.42578125" style="28" customWidth="1"/>
    <col min="2062" max="2063" width="9.7109375" style="28" customWidth="1"/>
    <col min="2064" max="2064" width="7.5703125" style="28" customWidth="1"/>
    <col min="2065" max="2304" width="8.7109375" style="28"/>
    <col min="2305" max="2305" width="5.28515625" style="28" customWidth="1"/>
    <col min="2306" max="2306" width="26.140625" style="28" customWidth="1"/>
    <col min="2307" max="2307" width="10.5703125" style="28" customWidth="1"/>
    <col min="2308" max="2309" width="7" style="28" customWidth="1"/>
    <col min="2310" max="2310" width="7.140625" style="28" customWidth="1"/>
    <col min="2311" max="2311" width="7.28515625" style="28" customWidth="1"/>
    <col min="2312" max="2312" width="7.140625" style="28" customWidth="1"/>
    <col min="2313" max="2313" width="6.85546875" style="28" customWidth="1"/>
    <col min="2314" max="2315" width="8" style="28" customWidth="1"/>
    <col min="2316" max="2317" width="7.42578125" style="28" customWidth="1"/>
    <col min="2318" max="2319" width="9.7109375" style="28" customWidth="1"/>
    <col min="2320" max="2320" width="7.5703125" style="28" customWidth="1"/>
    <col min="2321" max="2560" width="8.7109375" style="28"/>
    <col min="2561" max="2561" width="5.28515625" style="28" customWidth="1"/>
    <col min="2562" max="2562" width="26.140625" style="28" customWidth="1"/>
    <col min="2563" max="2563" width="10.5703125" style="28" customWidth="1"/>
    <col min="2564" max="2565" width="7" style="28" customWidth="1"/>
    <col min="2566" max="2566" width="7.140625" style="28" customWidth="1"/>
    <col min="2567" max="2567" width="7.28515625" style="28" customWidth="1"/>
    <col min="2568" max="2568" width="7.140625" style="28" customWidth="1"/>
    <col min="2569" max="2569" width="6.85546875" style="28" customWidth="1"/>
    <col min="2570" max="2571" width="8" style="28" customWidth="1"/>
    <col min="2572" max="2573" width="7.42578125" style="28" customWidth="1"/>
    <col min="2574" max="2575" width="9.7109375" style="28" customWidth="1"/>
    <col min="2576" max="2576" width="7.5703125" style="28" customWidth="1"/>
    <col min="2577" max="2816" width="8.7109375" style="28"/>
    <col min="2817" max="2817" width="5.28515625" style="28" customWidth="1"/>
    <col min="2818" max="2818" width="26.140625" style="28" customWidth="1"/>
    <col min="2819" max="2819" width="10.5703125" style="28" customWidth="1"/>
    <col min="2820" max="2821" width="7" style="28" customWidth="1"/>
    <col min="2822" max="2822" width="7.140625" style="28" customWidth="1"/>
    <col min="2823" max="2823" width="7.28515625" style="28" customWidth="1"/>
    <col min="2824" max="2824" width="7.140625" style="28" customWidth="1"/>
    <col min="2825" max="2825" width="6.85546875" style="28" customWidth="1"/>
    <col min="2826" max="2827" width="8" style="28" customWidth="1"/>
    <col min="2828" max="2829" width="7.42578125" style="28" customWidth="1"/>
    <col min="2830" max="2831" width="9.7109375" style="28" customWidth="1"/>
    <col min="2832" max="2832" width="7.5703125" style="28" customWidth="1"/>
    <col min="2833" max="3072" width="8.7109375" style="28"/>
    <col min="3073" max="3073" width="5.28515625" style="28" customWidth="1"/>
    <col min="3074" max="3074" width="26.140625" style="28" customWidth="1"/>
    <col min="3075" max="3075" width="10.5703125" style="28" customWidth="1"/>
    <col min="3076" max="3077" width="7" style="28" customWidth="1"/>
    <col min="3078" max="3078" width="7.140625" style="28" customWidth="1"/>
    <col min="3079" max="3079" width="7.28515625" style="28" customWidth="1"/>
    <col min="3080" max="3080" width="7.140625" style="28" customWidth="1"/>
    <col min="3081" max="3081" width="6.85546875" style="28" customWidth="1"/>
    <col min="3082" max="3083" width="8" style="28" customWidth="1"/>
    <col min="3084" max="3085" width="7.42578125" style="28" customWidth="1"/>
    <col min="3086" max="3087" width="9.7109375" style="28" customWidth="1"/>
    <col min="3088" max="3088" width="7.5703125" style="28" customWidth="1"/>
    <col min="3089" max="3328" width="8.7109375" style="28"/>
    <col min="3329" max="3329" width="5.28515625" style="28" customWidth="1"/>
    <col min="3330" max="3330" width="26.140625" style="28" customWidth="1"/>
    <col min="3331" max="3331" width="10.5703125" style="28" customWidth="1"/>
    <col min="3332" max="3333" width="7" style="28" customWidth="1"/>
    <col min="3334" max="3334" width="7.140625" style="28" customWidth="1"/>
    <col min="3335" max="3335" width="7.28515625" style="28" customWidth="1"/>
    <col min="3336" max="3336" width="7.140625" style="28" customWidth="1"/>
    <col min="3337" max="3337" width="6.85546875" style="28" customWidth="1"/>
    <col min="3338" max="3339" width="8" style="28" customWidth="1"/>
    <col min="3340" max="3341" width="7.42578125" style="28" customWidth="1"/>
    <col min="3342" max="3343" width="9.7109375" style="28" customWidth="1"/>
    <col min="3344" max="3344" width="7.5703125" style="28" customWidth="1"/>
    <col min="3345" max="3584" width="8.7109375" style="28"/>
    <col min="3585" max="3585" width="5.28515625" style="28" customWidth="1"/>
    <col min="3586" max="3586" width="26.140625" style="28" customWidth="1"/>
    <col min="3587" max="3587" width="10.5703125" style="28" customWidth="1"/>
    <col min="3588" max="3589" width="7" style="28" customWidth="1"/>
    <col min="3590" max="3590" width="7.140625" style="28" customWidth="1"/>
    <col min="3591" max="3591" width="7.28515625" style="28" customWidth="1"/>
    <col min="3592" max="3592" width="7.140625" style="28" customWidth="1"/>
    <col min="3593" max="3593" width="6.85546875" style="28" customWidth="1"/>
    <col min="3594" max="3595" width="8" style="28" customWidth="1"/>
    <col min="3596" max="3597" width="7.42578125" style="28" customWidth="1"/>
    <col min="3598" max="3599" width="9.7109375" style="28" customWidth="1"/>
    <col min="3600" max="3600" width="7.5703125" style="28" customWidth="1"/>
    <col min="3601" max="3840" width="8.7109375" style="28"/>
    <col min="3841" max="3841" width="5.28515625" style="28" customWidth="1"/>
    <col min="3842" max="3842" width="26.140625" style="28" customWidth="1"/>
    <col min="3843" max="3843" width="10.5703125" style="28" customWidth="1"/>
    <col min="3844" max="3845" width="7" style="28" customWidth="1"/>
    <col min="3846" max="3846" width="7.140625" style="28" customWidth="1"/>
    <col min="3847" max="3847" width="7.28515625" style="28" customWidth="1"/>
    <col min="3848" max="3848" width="7.140625" style="28" customWidth="1"/>
    <col min="3849" max="3849" width="6.85546875" style="28" customWidth="1"/>
    <col min="3850" max="3851" width="8" style="28" customWidth="1"/>
    <col min="3852" max="3853" width="7.42578125" style="28" customWidth="1"/>
    <col min="3854" max="3855" width="9.7109375" style="28" customWidth="1"/>
    <col min="3856" max="3856" width="7.5703125" style="28" customWidth="1"/>
    <col min="3857" max="4096" width="8.7109375" style="28"/>
    <col min="4097" max="4097" width="5.28515625" style="28" customWidth="1"/>
    <col min="4098" max="4098" width="26.140625" style="28" customWidth="1"/>
    <col min="4099" max="4099" width="10.5703125" style="28" customWidth="1"/>
    <col min="4100" max="4101" width="7" style="28" customWidth="1"/>
    <col min="4102" max="4102" width="7.140625" style="28" customWidth="1"/>
    <col min="4103" max="4103" width="7.28515625" style="28" customWidth="1"/>
    <col min="4104" max="4104" width="7.140625" style="28" customWidth="1"/>
    <col min="4105" max="4105" width="6.85546875" style="28" customWidth="1"/>
    <col min="4106" max="4107" width="8" style="28" customWidth="1"/>
    <col min="4108" max="4109" width="7.42578125" style="28" customWidth="1"/>
    <col min="4110" max="4111" width="9.7109375" style="28" customWidth="1"/>
    <col min="4112" max="4112" width="7.5703125" style="28" customWidth="1"/>
    <col min="4113" max="4352" width="8.7109375" style="28"/>
    <col min="4353" max="4353" width="5.28515625" style="28" customWidth="1"/>
    <col min="4354" max="4354" width="26.140625" style="28" customWidth="1"/>
    <col min="4355" max="4355" width="10.5703125" style="28" customWidth="1"/>
    <col min="4356" max="4357" width="7" style="28" customWidth="1"/>
    <col min="4358" max="4358" width="7.140625" style="28" customWidth="1"/>
    <col min="4359" max="4359" width="7.28515625" style="28" customWidth="1"/>
    <col min="4360" max="4360" width="7.140625" style="28" customWidth="1"/>
    <col min="4361" max="4361" width="6.85546875" style="28" customWidth="1"/>
    <col min="4362" max="4363" width="8" style="28" customWidth="1"/>
    <col min="4364" max="4365" width="7.42578125" style="28" customWidth="1"/>
    <col min="4366" max="4367" width="9.7109375" style="28" customWidth="1"/>
    <col min="4368" max="4368" width="7.5703125" style="28" customWidth="1"/>
    <col min="4369" max="4608" width="8.7109375" style="28"/>
    <col min="4609" max="4609" width="5.28515625" style="28" customWidth="1"/>
    <col min="4610" max="4610" width="26.140625" style="28" customWidth="1"/>
    <col min="4611" max="4611" width="10.5703125" style="28" customWidth="1"/>
    <col min="4612" max="4613" width="7" style="28" customWidth="1"/>
    <col min="4614" max="4614" width="7.140625" style="28" customWidth="1"/>
    <col min="4615" max="4615" width="7.28515625" style="28" customWidth="1"/>
    <col min="4616" max="4616" width="7.140625" style="28" customWidth="1"/>
    <col min="4617" max="4617" width="6.85546875" style="28" customWidth="1"/>
    <col min="4618" max="4619" width="8" style="28" customWidth="1"/>
    <col min="4620" max="4621" width="7.42578125" style="28" customWidth="1"/>
    <col min="4622" max="4623" width="9.7109375" style="28" customWidth="1"/>
    <col min="4624" max="4624" width="7.5703125" style="28" customWidth="1"/>
    <col min="4625" max="4864" width="8.7109375" style="28"/>
    <col min="4865" max="4865" width="5.28515625" style="28" customWidth="1"/>
    <col min="4866" max="4866" width="26.140625" style="28" customWidth="1"/>
    <col min="4867" max="4867" width="10.5703125" style="28" customWidth="1"/>
    <col min="4868" max="4869" width="7" style="28" customWidth="1"/>
    <col min="4870" max="4870" width="7.140625" style="28" customWidth="1"/>
    <col min="4871" max="4871" width="7.28515625" style="28" customWidth="1"/>
    <col min="4872" max="4872" width="7.140625" style="28" customWidth="1"/>
    <col min="4873" max="4873" width="6.85546875" style="28" customWidth="1"/>
    <col min="4874" max="4875" width="8" style="28" customWidth="1"/>
    <col min="4876" max="4877" width="7.42578125" style="28" customWidth="1"/>
    <col min="4878" max="4879" width="9.7109375" style="28" customWidth="1"/>
    <col min="4880" max="4880" width="7.5703125" style="28" customWidth="1"/>
    <col min="4881" max="5120" width="8.7109375" style="28"/>
    <col min="5121" max="5121" width="5.28515625" style="28" customWidth="1"/>
    <col min="5122" max="5122" width="26.140625" style="28" customWidth="1"/>
    <col min="5123" max="5123" width="10.5703125" style="28" customWidth="1"/>
    <col min="5124" max="5125" width="7" style="28" customWidth="1"/>
    <col min="5126" max="5126" width="7.140625" style="28" customWidth="1"/>
    <col min="5127" max="5127" width="7.28515625" style="28" customWidth="1"/>
    <col min="5128" max="5128" width="7.140625" style="28" customWidth="1"/>
    <col min="5129" max="5129" width="6.85546875" style="28" customWidth="1"/>
    <col min="5130" max="5131" width="8" style="28" customWidth="1"/>
    <col min="5132" max="5133" width="7.42578125" style="28" customWidth="1"/>
    <col min="5134" max="5135" width="9.7109375" style="28" customWidth="1"/>
    <col min="5136" max="5136" width="7.5703125" style="28" customWidth="1"/>
    <col min="5137" max="5376" width="8.7109375" style="28"/>
    <col min="5377" max="5377" width="5.28515625" style="28" customWidth="1"/>
    <col min="5378" max="5378" width="26.140625" style="28" customWidth="1"/>
    <col min="5379" max="5379" width="10.5703125" style="28" customWidth="1"/>
    <col min="5380" max="5381" width="7" style="28" customWidth="1"/>
    <col min="5382" max="5382" width="7.140625" style="28" customWidth="1"/>
    <col min="5383" max="5383" width="7.28515625" style="28" customWidth="1"/>
    <col min="5384" max="5384" width="7.140625" style="28" customWidth="1"/>
    <col min="5385" max="5385" width="6.85546875" style="28" customWidth="1"/>
    <col min="5386" max="5387" width="8" style="28" customWidth="1"/>
    <col min="5388" max="5389" width="7.42578125" style="28" customWidth="1"/>
    <col min="5390" max="5391" width="9.7109375" style="28" customWidth="1"/>
    <col min="5392" max="5392" width="7.5703125" style="28" customWidth="1"/>
    <col min="5393" max="5632" width="8.7109375" style="28"/>
    <col min="5633" max="5633" width="5.28515625" style="28" customWidth="1"/>
    <col min="5634" max="5634" width="26.140625" style="28" customWidth="1"/>
    <col min="5635" max="5635" width="10.5703125" style="28" customWidth="1"/>
    <col min="5636" max="5637" width="7" style="28" customWidth="1"/>
    <col min="5638" max="5638" width="7.140625" style="28" customWidth="1"/>
    <col min="5639" max="5639" width="7.28515625" style="28" customWidth="1"/>
    <col min="5640" max="5640" width="7.140625" style="28" customWidth="1"/>
    <col min="5641" max="5641" width="6.85546875" style="28" customWidth="1"/>
    <col min="5642" max="5643" width="8" style="28" customWidth="1"/>
    <col min="5644" max="5645" width="7.42578125" style="28" customWidth="1"/>
    <col min="5646" max="5647" width="9.7109375" style="28" customWidth="1"/>
    <col min="5648" max="5648" width="7.5703125" style="28" customWidth="1"/>
    <col min="5649" max="5888" width="8.7109375" style="28"/>
    <col min="5889" max="5889" width="5.28515625" style="28" customWidth="1"/>
    <col min="5890" max="5890" width="26.140625" style="28" customWidth="1"/>
    <col min="5891" max="5891" width="10.5703125" style="28" customWidth="1"/>
    <col min="5892" max="5893" width="7" style="28" customWidth="1"/>
    <col min="5894" max="5894" width="7.140625" style="28" customWidth="1"/>
    <col min="5895" max="5895" width="7.28515625" style="28" customWidth="1"/>
    <col min="5896" max="5896" width="7.140625" style="28" customWidth="1"/>
    <col min="5897" max="5897" width="6.85546875" style="28" customWidth="1"/>
    <col min="5898" max="5899" width="8" style="28" customWidth="1"/>
    <col min="5900" max="5901" width="7.42578125" style="28" customWidth="1"/>
    <col min="5902" max="5903" width="9.7109375" style="28" customWidth="1"/>
    <col min="5904" max="5904" width="7.5703125" style="28" customWidth="1"/>
    <col min="5905" max="6144" width="8.7109375" style="28"/>
    <col min="6145" max="6145" width="5.28515625" style="28" customWidth="1"/>
    <col min="6146" max="6146" width="26.140625" style="28" customWidth="1"/>
    <col min="6147" max="6147" width="10.5703125" style="28" customWidth="1"/>
    <col min="6148" max="6149" width="7" style="28" customWidth="1"/>
    <col min="6150" max="6150" width="7.140625" style="28" customWidth="1"/>
    <col min="6151" max="6151" width="7.28515625" style="28" customWidth="1"/>
    <col min="6152" max="6152" width="7.140625" style="28" customWidth="1"/>
    <col min="6153" max="6153" width="6.85546875" style="28" customWidth="1"/>
    <col min="6154" max="6155" width="8" style="28" customWidth="1"/>
    <col min="6156" max="6157" width="7.42578125" style="28" customWidth="1"/>
    <col min="6158" max="6159" width="9.7109375" style="28" customWidth="1"/>
    <col min="6160" max="6160" width="7.5703125" style="28" customWidth="1"/>
    <col min="6161" max="6400" width="8.7109375" style="28"/>
    <col min="6401" max="6401" width="5.28515625" style="28" customWidth="1"/>
    <col min="6402" max="6402" width="26.140625" style="28" customWidth="1"/>
    <col min="6403" max="6403" width="10.5703125" style="28" customWidth="1"/>
    <col min="6404" max="6405" width="7" style="28" customWidth="1"/>
    <col min="6406" max="6406" width="7.140625" style="28" customWidth="1"/>
    <col min="6407" max="6407" width="7.28515625" style="28" customWidth="1"/>
    <col min="6408" max="6408" width="7.140625" style="28" customWidth="1"/>
    <col min="6409" max="6409" width="6.85546875" style="28" customWidth="1"/>
    <col min="6410" max="6411" width="8" style="28" customWidth="1"/>
    <col min="6412" max="6413" width="7.42578125" style="28" customWidth="1"/>
    <col min="6414" max="6415" width="9.7109375" style="28" customWidth="1"/>
    <col min="6416" max="6416" width="7.5703125" style="28" customWidth="1"/>
    <col min="6417" max="6656" width="8.7109375" style="28"/>
    <col min="6657" max="6657" width="5.28515625" style="28" customWidth="1"/>
    <col min="6658" max="6658" width="26.140625" style="28" customWidth="1"/>
    <col min="6659" max="6659" width="10.5703125" style="28" customWidth="1"/>
    <col min="6660" max="6661" width="7" style="28" customWidth="1"/>
    <col min="6662" max="6662" width="7.140625" style="28" customWidth="1"/>
    <col min="6663" max="6663" width="7.28515625" style="28" customWidth="1"/>
    <col min="6664" max="6664" width="7.140625" style="28" customWidth="1"/>
    <col min="6665" max="6665" width="6.85546875" style="28" customWidth="1"/>
    <col min="6666" max="6667" width="8" style="28" customWidth="1"/>
    <col min="6668" max="6669" width="7.42578125" style="28" customWidth="1"/>
    <col min="6670" max="6671" width="9.7109375" style="28" customWidth="1"/>
    <col min="6672" max="6672" width="7.5703125" style="28" customWidth="1"/>
    <col min="6673" max="6912" width="8.7109375" style="28"/>
    <col min="6913" max="6913" width="5.28515625" style="28" customWidth="1"/>
    <col min="6914" max="6914" width="26.140625" style="28" customWidth="1"/>
    <col min="6915" max="6915" width="10.5703125" style="28" customWidth="1"/>
    <col min="6916" max="6917" width="7" style="28" customWidth="1"/>
    <col min="6918" max="6918" width="7.140625" style="28" customWidth="1"/>
    <col min="6919" max="6919" width="7.28515625" style="28" customWidth="1"/>
    <col min="6920" max="6920" width="7.140625" style="28" customWidth="1"/>
    <col min="6921" max="6921" width="6.85546875" style="28" customWidth="1"/>
    <col min="6922" max="6923" width="8" style="28" customWidth="1"/>
    <col min="6924" max="6925" width="7.42578125" style="28" customWidth="1"/>
    <col min="6926" max="6927" width="9.7109375" style="28" customWidth="1"/>
    <col min="6928" max="6928" width="7.5703125" style="28" customWidth="1"/>
    <col min="6929" max="7168" width="8.7109375" style="28"/>
    <col min="7169" max="7169" width="5.28515625" style="28" customWidth="1"/>
    <col min="7170" max="7170" width="26.140625" style="28" customWidth="1"/>
    <col min="7171" max="7171" width="10.5703125" style="28" customWidth="1"/>
    <col min="7172" max="7173" width="7" style="28" customWidth="1"/>
    <col min="7174" max="7174" width="7.140625" style="28" customWidth="1"/>
    <col min="7175" max="7175" width="7.28515625" style="28" customWidth="1"/>
    <col min="7176" max="7176" width="7.140625" style="28" customWidth="1"/>
    <col min="7177" max="7177" width="6.85546875" style="28" customWidth="1"/>
    <col min="7178" max="7179" width="8" style="28" customWidth="1"/>
    <col min="7180" max="7181" width="7.42578125" style="28" customWidth="1"/>
    <col min="7182" max="7183" width="9.7109375" style="28" customWidth="1"/>
    <col min="7184" max="7184" width="7.5703125" style="28" customWidth="1"/>
    <col min="7185" max="7424" width="8.7109375" style="28"/>
    <col min="7425" max="7425" width="5.28515625" style="28" customWidth="1"/>
    <col min="7426" max="7426" width="26.140625" style="28" customWidth="1"/>
    <col min="7427" max="7427" width="10.5703125" style="28" customWidth="1"/>
    <col min="7428" max="7429" width="7" style="28" customWidth="1"/>
    <col min="7430" max="7430" width="7.140625" style="28" customWidth="1"/>
    <col min="7431" max="7431" width="7.28515625" style="28" customWidth="1"/>
    <col min="7432" max="7432" width="7.140625" style="28" customWidth="1"/>
    <col min="7433" max="7433" width="6.85546875" style="28" customWidth="1"/>
    <col min="7434" max="7435" width="8" style="28" customWidth="1"/>
    <col min="7436" max="7437" width="7.42578125" style="28" customWidth="1"/>
    <col min="7438" max="7439" width="9.7109375" style="28" customWidth="1"/>
    <col min="7440" max="7440" width="7.5703125" style="28" customWidth="1"/>
    <col min="7441" max="7680" width="8.7109375" style="28"/>
    <col min="7681" max="7681" width="5.28515625" style="28" customWidth="1"/>
    <col min="7682" max="7682" width="26.140625" style="28" customWidth="1"/>
    <col min="7683" max="7683" width="10.5703125" style="28" customWidth="1"/>
    <col min="7684" max="7685" width="7" style="28" customWidth="1"/>
    <col min="7686" max="7686" width="7.140625" style="28" customWidth="1"/>
    <col min="7687" max="7687" width="7.28515625" style="28" customWidth="1"/>
    <col min="7688" max="7688" width="7.140625" style="28" customWidth="1"/>
    <col min="7689" max="7689" width="6.85546875" style="28" customWidth="1"/>
    <col min="7690" max="7691" width="8" style="28" customWidth="1"/>
    <col min="7692" max="7693" width="7.42578125" style="28" customWidth="1"/>
    <col min="7694" max="7695" width="9.7109375" style="28" customWidth="1"/>
    <col min="7696" max="7696" width="7.5703125" style="28" customWidth="1"/>
    <col min="7697" max="7936" width="8.7109375" style="28"/>
    <col min="7937" max="7937" width="5.28515625" style="28" customWidth="1"/>
    <col min="7938" max="7938" width="26.140625" style="28" customWidth="1"/>
    <col min="7939" max="7939" width="10.5703125" style="28" customWidth="1"/>
    <col min="7940" max="7941" width="7" style="28" customWidth="1"/>
    <col min="7942" max="7942" width="7.140625" style="28" customWidth="1"/>
    <col min="7943" max="7943" width="7.28515625" style="28" customWidth="1"/>
    <col min="7944" max="7944" width="7.140625" style="28" customWidth="1"/>
    <col min="7945" max="7945" width="6.85546875" style="28" customWidth="1"/>
    <col min="7946" max="7947" width="8" style="28" customWidth="1"/>
    <col min="7948" max="7949" width="7.42578125" style="28" customWidth="1"/>
    <col min="7950" max="7951" width="9.7109375" style="28" customWidth="1"/>
    <col min="7952" max="7952" width="7.5703125" style="28" customWidth="1"/>
    <col min="7953" max="8192" width="8.7109375" style="28"/>
    <col min="8193" max="8193" width="5.28515625" style="28" customWidth="1"/>
    <col min="8194" max="8194" width="26.140625" style="28" customWidth="1"/>
    <col min="8195" max="8195" width="10.5703125" style="28" customWidth="1"/>
    <col min="8196" max="8197" width="7" style="28" customWidth="1"/>
    <col min="8198" max="8198" width="7.140625" style="28" customWidth="1"/>
    <col min="8199" max="8199" width="7.28515625" style="28" customWidth="1"/>
    <col min="8200" max="8200" width="7.140625" style="28" customWidth="1"/>
    <col min="8201" max="8201" width="6.85546875" style="28" customWidth="1"/>
    <col min="8202" max="8203" width="8" style="28" customWidth="1"/>
    <col min="8204" max="8205" width="7.42578125" style="28" customWidth="1"/>
    <col min="8206" max="8207" width="9.7109375" style="28" customWidth="1"/>
    <col min="8208" max="8208" width="7.5703125" style="28" customWidth="1"/>
    <col min="8209" max="8448" width="8.7109375" style="28"/>
    <col min="8449" max="8449" width="5.28515625" style="28" customWidth="1"/>
    <col min="8450" max="8450" width="26.140625" style="28" customWidth="1"/>
    <col min="8451" max="8451" width="10.5703125" style="28" customWidth="1"/>
    <col min="8452" max="8453" width="7" style="28" customWidth="1"/>
    <col min="8454" max="8454" width="7.140625" style="28" customWidth="1"/>
    <col min="8455" max="8455" width="7.28515625" style="28" customWidth="1"/>
    <col min="8456" max="8456" width="7.140625" style="28" customWidth="1"/>
    <col min="8457" max="8457" width="6.85546875" style="28" customWidth="1"/>
    <col min="8458" max="8459" width="8" style="28" customWidth="1"/>
    <col min="8460" max="8461" width="7.42578125" style="28" customWidth="1"/>
    <col min="8462" max="8463" width="9.7109375" style="28" customWidth="1"/>
    <col min="8464" max="8464" width="7.5703125" style="28" customWidth="1"/>
    <col min="8465" max="8704" width="8.7109375" style="28"/>
    <col min="8705" max="8705" width="5.28515625" style="28" customWidth="1"/>
    <col min="8706" max="8706" width="26.140625" style="28" customWidth="1"/>
    <col min="8707" max="8707" width="10.5703125" style="28" customWidth="1"/>
    <col min="8708" max="8709" width="7" style="28" customWidth="1"/>
    <col min="8710" max="8710" width="7.140625" style="28" customWidth="1"/>
    <col min="8711" max="8711" width="7.28515625" style="28" customWidth="1"/>
    <col min="8712" max="8712" width="7.140625" style="28" customWidth="1"/>
    <col min="8713" max="8713" width="6.85546875" style="28" customWidth="1"/>
    <col min="8714" max="8715" width="8" style="28" customWidth="1"/>
    <col min="8716" max="8717" width="7.42578125" style="28" customWidth="1"/>
    <col min="8718" max="8719" width="9.7109375" style="28" customWidth="1"/>
    <col min="8720" max="8720" width="7.5703125" style="28" customWidth="1"/>
    <col min="8721" max="8960" width="8.7109375" style="28"/>
    <col min="8961" max="8961" width="5.28515625" style="28" customWidth="1"/>
    <col min="8962" max="8962" width="26.140625" style="28" customWidth="1"/>
    <col min="8963" max="8963" width="10.5703125" style="28" customWidth="1"/>
    <col min="8964" max="8965" width="7" style="28" customWidth="1"/>
    <col min="8966" max="8966" width="7.140625" style="28" customWidth="1"/>
    <col min="8967" max="8967" width="7.28515625" style="28" customWidth="1"/>
    <col min="8968" max="8968" width="7.140625" style="28" customWidth="1"/>
    <col min="8969" max="8969" width="6.85546875" style="28" customWidth="1"/>
    <col min="8970" max="8971" width="8" style="28" customWidth="1"/>
    <col min="8972" max="8973" width="7.42578125" style="28" customWidth="1"/>
    <col min="8974" max="8975" width="9.7109375" style="28" customWidth="1"/>
    <col min="8976" max="8976" width="7.5703125" style="28" customWidth="1"/>
    <col min="8977" max="9216" width="8.7109375" style="28"/>
    <col min="9217" max="9217" width="5.28515625" style="28" customWidth="1"/>
    <col min="9218" max="9218" width="26.140625" style="28" customWidth="1"/>
    <col min="9219" max="9219" width="10.5703125" style="28" customWidth="1"/>
    <col min="9220" max="9221" width="7" style="28" customWidth="1"/>
    <col min="9222" max="9222" width="7.140625" style="28" customWidth="1"/>
    <col min="9223" max="9223" width="7.28515625" style="28" customWidth="1"/>
    <col min="9224" max="9224" width="7.140625" style="28" customWidth="1"/>
    <col min="9225" max="9225" width="6.85546875" style="28" customWidth="1"/>
    <col min="9226" max="9227" width="8" style="28" customWidth="1"/>
    <col min="9228" max="9229" width="7.42578125" style="28" customWidth="1"/>
    <col min="9230" max="9231" width="9.7109375" style="28" customWidth="1"/>
    <col min="9232" max="9232" width="7.5703125" style="28" customWidth="1"/>
    <col min="9233" max="9472" width="8.7109375" style="28"/>
    <col min="9473" max="9473" width="5.28515625" style="28" customWidth="1"/>
    <col min="9474" max="9474" width="26.140625" style="28" customWidth="1"/>
    <col min="9475" max="9475" width="10.5703125" style="28" customWidth="1"/>
    <col min="9476" max="9477" width="7" style="28" customWidth="1"/>
    <col min="9478" max="9478" width="7.140625" style="28" customWidth="1"/>
    <col min="9479" max="9479" width="7.28515625" style="28" customWidth="1"/>
    <col min="9480" max="9480" width="7.140625" style="28" customWidth="1"/>
    <col min="9481" max="9481" width="6.85546875" style="28" customWidth="1"/>
    <col min="9482" max="9483" width="8" style="28" customWidth="1"/>
    <col min="9484" max="9485" width="7.42578125" style="28" customWidth="1"/>
    <col min="9486" max="9487" width="9.7109375" style="28" customWidth="1"/>
    <col min="9488" max="9488" width="7.5703125" style="28" customWidth="1"/>
    <col min="9489" max="9728" width="8.7109375" style="28"/>
    <col min="9729" max="9729" width="5.28515625" style="28" customWidth="1"/>
    <col min="9730" max="9730" width="26.140625" style="28" customWidth="1"/>
    <col min="9731" max="9731" width="10.5703125" style="28" customWidth="1"/>
    <col min="9732" max="9733" width="7" style="28" customWidth="1"/>
    <col min="9734" max="9734" width="7.140625" style="28" customWidth="1"/>
    <col min="9735" max="9735" width="7.28515625" style="28" customWidth="1"/>
    <col min="9736" max="9736" width="7.140625" style="28" customWidth="1"/>
    <col min="9737" max="9737" width="6.85546875" style="28" customWidth="1"/>
    <col min="9738" max="9739" width="8" style="28" customWidth="1"/>
    <col min="9740" max="9741" width="7.42578125" style="28" customWidth="1"/>
    <col min="9742" max="9743" width="9.7109375" style="28" customWidth="1"/>
    <col min="9744" max="9744" width="7.5703125" style="28" customWidth="1"/>
    <col min="9745" max="9984" width="8.7109375" style="28"/>
    <col min="9985" max="9985" width="5.28515625" style="28" customWidth="1"/>
    <col min="9986" max="9986" width="26.140625" style="28" customWidth="1"/>
    <col min="9987" max="9987" width="10.5703125" style="28" customWidth="1"/>
    <col min="9988" max="9989" width="7" style="28" customWidth="1"/>
    <col min="9990" max="9990" width="7.140625" style="28" customWidth="1"/>
    <col min="9991" max="9991" width="7.28515625" style="28" customWidth="1"/>
    <col min="9992" max="9992" width="7.140625" style="28" customWidth="1"/>
    <col min="9993" max="9993" width="6.85546875" style="28" customWidth="1"/>
    <col min="9994" max="9995" width="8" style="28" customWidth="1"/>
    <col min="9996" max="9997" width="7.42578125" style="28" customWidth="1"/>
    <col min="9998" max="9999" width="9.7109375" style="28" customWidth="1"/>
    <col min="10000" max="10000" width="7.5703125" style="28" customWidth="1"/>
    <col min="10001" max="10240" width="8.7109375" style="28"/>
    <col min="10241" max="10241" width="5.28515625" style="28" customWidth="1"/>
    <col min="10242" max="10242" width="26.140625" style="28" customWidth="1"/>
    <col min="10243" max="10243" width="10.5703125" style="28" customWidth="1"/>
    <col min="10244" max="10245" width="7" style="28" customWidth="1"/>
    <col min="10246" max="10246" width="7.140625" style="28" customWidth="1"/>
    <col min="10247" max="10247" width="7.28515625" style="28" customWidth="1"/>
    <col min="10248" max="10248" width="7.140625" style="28" customWidth="1"/>
    <col min="10249" max="10249" width="6.85546875" style="28" customWidth="1"/>
    <col min="10250" max="10251" width="8" style="28" customWidth="1"/>
    <col min="10252" max="10253" width="7.42578125" style="28" customWidth="1"/>
    <col min="10254" max="10255" width="9.7109375" style="28" customWidth="1"/>
    <col min="10256" max="10256" width="7.5703125" style="28" customWidth="1"/>
    <col min="10257" max="10496" width="8.7109375" style="28"/>
    <col min="10497" max="10497" width="5.28515625" style="28" customWidth="1"/>
    <col min="10498" max="10498" width="26.140625" style="28" customWidth="1"/>
    <col min="10499" max="10499" width="10.5703125" style="28" customWidth="1"/>
    <col min="10500" max="10501" width="7" style="28" customWidth="1"/>
    <col min="10502" max="10502" width="7.140625" style="28" customWidth="1"/>
    <col min="10503" max="10503" width="7.28515625" style="28" customWidth="1"/>
    <col min="10504" max="10504" width="7.140625" style="28" customWidth="1"/>
    <col min="10505" max="10505" width="6.85546875" style="28" customWidth="1"/>
    <col min="10506" max="10507" width="8" style="28" customWidth="1"/>
    <col min="10508" max="10509" width="7.42578125" style="28" customWidth="1"/>
    <col min="10510" max="10511" width="9.7109375" style="28" customWidth="1"/>
    <col min="10512" max="10512" width="7.5703125" style="28" customWidth="1"/>
    <col min="10513" max="10752" width="8.7109375" style="28"/>
    <col min="10753" max="10753" width="5.28515625" style="28" customWidth="1"/>
    <col min="10754" max="10754" width="26.140625" style="28" customWidth="1"/>
    <col min="10755" max="10755" width="10.5703125" style="28" customWidth="1"/>
    <col min="10756" max="10757" width="7" style="28" customWidth="1"/>
    <col min="10758" max="10758" width="7.140625" style="28" customWidth="1"/>
    <col min="10759" max="10759" width="7.28515625" style="28" customWidth="1"/>
    <col min="10760" max="10760" width="7.140625" style="28" customWidth="1"/>
    <col min="10761" max="10761" width="6.85546875" style="28" customWidth="1"/>
    <col min="10762" max="10763" width="8" style="28" customWidth="1"/>
    <col min="10764" max="10765" width="7.42578125" style="28" customWidth="1"/>
    <col min="10766" max="10767" width="9.7109375" style="28" customWidth="1"/>
    <col min="10768" max="10768" width="7.5703125" style="28" customWidth="1"/>
    <col min="10769" max="11008" width="8.7109375" style="28"/>
    <col min="11009" max="11009" width="5.28515625" style="28" customWidth="1"/>
    <col min="11010" max="11010" width="26.140625" style="28" customWidth="1"/>
    <col min="11011" max="11011" width="10.5703125" style="28" customWidth="1"/>
    <col min="11012" max="11013" width="7" style="28" customWidth="1"/>
    <col min="11014" max="11014" width="7.140625" style="28" customWidth="1"/>
    <col min="11015" max="11015" width="7.28515625" style="28" customWidth="1"/>
    <col min="11016" max="11016" width="7.140625" style="28" customWidth="1"/>
    <col min="11017" max="11017" width="6.85546875" style="28" customWidth="1"/>
    <col min="11018" max="11019" width="8" style="28" customWidth="1"/>
    <col min="11020" max="11021" width="7.42578125" style="28" customWidth="1"/>
    <col min="11022" max="11023" width="9.7109375" style="28" customWidth="1"/>
    <col min="11024" max="11024" width="7.5703125" style="28" customWidth="1"/>
    <col min="11025" max="11264" width="8.7109375" style="28"/>
    <col min="11265" max="11265" width="5.28515625" style="28" customWidth="1"/>
    <col min="11266" max="11266" width="26.140625" style="28" customWidth="1"/>
    <col min="11267" max="11267" width="10.5703125" style="28" customWidth="1"/>
    <col min="11268" max="11269" width="7" style="28" customWidth="1"/>
    <col min="11270" max="11270" width="7.140625" style="28" customWidth="1"/>
    <col min="11271" max="11271" width="7.28515625" style="28" customWidth="1"/>
    <col min="11272" max="11272" width="7.140625" style="28" customWidth="1"/>
    <col min="11273" max="11273" width="6.85546875" style="28" customWidth="1"/>
    <col min="11274" max="11275" width="8" style="28" customWidth="1"/>
    <col min="11276" max="11277" width="7.42578125" style="28" customWidth="1"/>
    <col min="11278" max="11279" width="9.7109375" style="28" customWidth="1"/>
    <col min="11280" max="11280" width="7.5703125" style="28" customWidth="1"/>
    <col min="11281" max="11520" width="8.7109375" style="28"/>
    <col min="11521" max="11521" width="5.28515625" style="28" customWidth="1"/>
    <col min="11522" max="11522" width="26.140625" style="28" customWidth="1"/>
    <col min="11523" max="11523" width="10.5703125" style="28" customWidth="1"/>
    <col min="11524" max="11525" width="7" style="28" customWidth="1"/>
    <col min="11526" max="11526" width="7.140625" style="28" customWidth="1"/>
    <col min="11527" max="11527" width="7.28515625" style="28" customWidth="1"/>
    <col min="11528" max="11528" width="7.140625" style="28" customWidth="1"/>
    <col min="11529" max="11529" width="6.85546875" style="28" customWidth="1"/>
    <col min="11530" max="11531" width="8" style="28" customWidth="1"/>
    <col min="11532" max="11533" width="7.42578125" style="28" customWidth="1"/>
    <col min="11534" max="11535" width="9.7109375" style="28" customWidth="1"/>
    <col min="11536" max="11536" width="7.5703125" style="28" customWidth="1"/>
    <col min="11537" max="11776" width="8.7109375" style="28"/>
    <col min="11777" max="11777" width="5.28515625" style="28" customWidth="1"/>
    <col min="11778" max="11778" width="26.140625" style="28" customWidth="1"/>
    <col min="11779" max="11779" width="10.5703125" style="28" customWidth="1"/>
    <col min="11780" max="11781" width="7" style="28" customWidth="1"/>
    <col min="11782" max="11782" width="7.140625" style="28" customWidth="1"/>
    <col min="11783" max="11783" width="7.28515625" style="28" customWidth="1"/>
    <col min="11784" max="11784" width="7.140625" style="28" customWidth="1"/>
    <col min="11785" max="11785" width="6.85546875" style="28" customWidth="1"/>
    <col min="11786" max="11787" width="8" style="28" customWidth="1"/>
    <col min="11788" max="11789" width="7.42578125" style="28" customWidth="1"/>
    <col min="11790" max="11791" width="9.7109375" style="28" customWidth="1"/>
    <col min="11792" max="11792" width="7.5703125" style="28" customWidth="1"/>
    <col min="11793" max="12032" width="8.7109375" style="28"/>
    <col min="12033" max="12033" width="5.28515625" style="28" customWidth="1"/>
    <col min="12034" max="12034" width="26.140625" style="28" customWidth="1"/>
    <col min="12035" max="12035" width="10.5703125" style="28" customWidth="1"/>
    <col min="12036" max="12037" width="7" style="28" customWidth="1"/>
    <col min="12038" max="12038" width="7.140625" style="28" customWidth="1"/>
    <col min="12039" max="12039" width="7.28515625" style="28" customWidth="1"/>
    <col min="12040" max="12040" width="7.140625" style="28" customWidth="1"/>
    <col min="12041" max="12041" width="6.85546875" style="28" customWidth="1"/>
    <col min="12042" max="12043" width="8" style="28" customWidth="1"/>
    <col min="12044" max="12045" width="7.42578125" style="28" customWidth="1"/>
    <col min="12046" max="12047" width="9.7109375" style="28" customWidth="1"/>
    <col min="12048" max="12048" width="7.5703125" style="28" customWidth="1"/>
    <col min="12049" max="12288" width="8.7109375" style="28"/>
    <col min="12289" max="12289" width="5.28515625" style="28" customWidth="1"/>
    <col min="12290" max="12290" width="26.140625" style="28" customWidth="1"/>
    <col min="12291" max="12291" width="10.5703125" style="28" customWidth="1"/>
    <col min="12292" max="12293" width="7" style="28" customWidth="1"/>
    <col min="12294" max="12294" width="7.140625" style="28" customWidth="1"/>
    <col min="12295" max="12295" width="7.28515625" style="28" customWidth="1"/>
    <col min="12296" max="12296" width="7.140625" style="28" customWidth="1"/>
    <col min="12297" max="12297" width="6.85546875" style="28" customWidth="1"/>
    <col min="12298" max="12299" width="8" style="28" customWidth="1"/>
    <col min="12300" max="12301" width="7.42578125" style="28" customWidth="1"/>
    <col min="12302" max="12303" width="9.7109375" style="28" customWidth="1"/>
    <col min="12304" max="12304" width="7.5703125" style="28" customWidth="1"/>
    <col min="12305" max="12544" width="8.7109375" style="28"/>
    <col min="12545" max="12545" width="5.28515625" style="28" customWidth="1"/>
    <col min="12546" max="12546" width="26.140625" style="28" customWidth="1"/>
    <col min="12547" max="12547" width="10.5703125" style="28" customWidth="1"/>
    <col min="12548" max="12549" width="7" style="28" customWidth="1"/>
    <col min="12550" max="12550" width="7.140625" style="28" customWidth="1"/>
    <col min="12551" max="12551" width="7.28515625" style="28" customWidth="1"/>
    <col min="12552" max="12552" width="7.140625" style="28" customWidth="1"/>
    <col min="12553" max="12553" width="6.85546875" style="28" customWidth="1"/>
    <col min="12554" max="12555" width="8" style="28" customWidth="1"/>
    <col min="12556" max="12557" width="7.42578125" style="28" customWidth="1"/>
    <col min="12558" max="12559" width="9.7109375" style="28" customWidth="1"/>
    <col min="12560" max="12560" width="7.5703125" style="28" customWidth="1"/>
    <col min="12561" max="12800" width="8.7109375" style="28"/>
    <col min="12801" max="12801" width="5.28515625" style="28" customWidth="1"/>
    <col min="12802" max="12802" width="26.140625" style="28" customWidth="1"/>
    <col min="12803" max="12803" width="10.5703125" style="28" customWidth="1"/>
    <col min="12804" max="12805" width="7" style="28" customWidth="1"/>
    <col min="12806" max="12806" width="7.140625" style="28" customWidth="1"/>
    <col min="12807" max="12807" width="7.28515625" style="28" customWidth="1"/>
    <col min="12808" max="12808" width="7.140625" style="28" customWidth="1"/>
    <col min="12809" max="12809" width="6.85546875" style="28" customWidth="1"/>
    <col min="12810" max="12811" width="8" style="28" customWidth="1"/>
    <col min="12812" max="12813" width="7.42578125" style="28" customWidth="1"/>
    <col min="12814" max="12815" width="9.7109375" style="28" customWidth="1"/>
    <col min="12816" max="12816" width="7.5703125" style="28" customWidth="1"/>
    <col min="12817" max="13056" width="8.7109375" style="28"/>
    <col min="13057" max="13057" width="5.28515625" style="28" customWidth="1"/>
    <col min="13058" max="13058" width="26.140625" style="28" customWidth="1"/>
    <col min="13059" max="13059" width="10.5703125" style="28" customWidth="1"/>
    <col min="13060" max="13061" width="7" style="28" customWidth="1"/>
    <col min="13062" max="13062" width="7.140625" style="28" customWidth="1"/>
    <col min="13063" max="13063" width="7.28515625" style="28" customWidth="1"/>
    <col min="13064" max="13064" width="7.140625" style="28" customWidth="1"/>
    <col min="13065" max="13065" width="6.85546875" style="28" customWidth="1"/>
    <col min="13066" max="13067" width="8" style="28" customWidth="1"/>
    <col min="13068" max="13069" width="7.42578125" style="28" customWidth="1"/>
    <col min="13070" max="13071" width="9.7109375" style="28" customWidth="1"/>
    <col min="13072" max="13072" width="7.5703125" style="28" customWidth="1"/>
    <col min="13073" max="13312" width="8.7109375" style="28"/>
    <col min="13313" max="13313" width="5.28515625" style="28" customWidth="1"/>
    <col min="13314" max="13314" width="26.140625" style="28" customWidth="1"/>
    <col min="13315" max="13315" width="10.5703125" style="28" customWidth="1"/>
    <col min="13316" max="13317" width="7" style="28" customWidth="1"/>
    <col min="13318" max="13318" width="7.140625" style="28" customWidth="1"/>
    <col min="13319" max="13319" width="7.28515625" style="28" customWidth="1"/>
    <col min="13320" max="13320" width="7.140625" style="28" customWidth="1"/>
    <col min="13321" max="13321" width="6.85546875" style="28" customWidth="1"/>
    <col min="13322" max="13323" width="8" style="28" customWidth="1"/>
    <col min="13324" max="13325" width="7.42578125" style="28" customWidth="1"/>
    <col min="13326" max="13327" width="9.7109375" style="28" customWidth="1"/>
    <col min="13328" max="13328" width="7.5703125" style="28" customWidth="1"/>
    <col min="13329" max="13568" width="8.7109375" style="28"/>
    <col min="13569" max="13569" width="5.28515625" style="28" customWidth="1"/>
    <col min="13570" max="13570" width="26.140625" style="28" customWidth="1"/>
    <col min="13571" max="13571" width="10.5703125" style="28" customWidth="1"/>
    <col min="13572" max="13573" width="7" style="28" customWidth="1"/>
    <col min="13574" max="13574" width="7.140625" style="28" customWidth="1"/>
    <col min="13575" max="13575" width="7.28515625" style="28" customWidth="1"/>
    <col min="13576" max="13576" width="7.140625" style="28" customWidth="1"/>
    <col min="13577" max="13577" width="6.85546875" style="28" customWidth="1"/>
    <col min="13578" max="13579" width="8" style="28" customWidth="1"/>
    <col min="13580" max="13581" width="7.42578125" style="28" customWidth="1"/>
    <col min="13582" max="13583" width="9.7109375" style="28" customWidth="1"/>
    <col min="13584" max="13584" width="7.5703125" style="28" customWidth="1"/>
    <col min="13585" max="13824" width="8.7109375" style="28"/>
    <col min="13825" max="13825" width="5.28515625" style="28" customWidth="1"/>
    <col min="13826" max="13826" width="26.140625" style="28" customWidth="1"/>
    <col min="13827" max="13827" width="10.5703125" style="28" customWidth="1"/>
    <col min="13828" max="13829" width="7" style="28" customWidth="1"/>
    <col min="13830" max="13830" width="7.140625" style="28" customWidth="1"/>
    <col min="13831" max="13831" width="7.28515625" style="28" customWidth="1"/>
    <col min="13832" max="13832" width="7.140625" style="28" customWidth="1"/>
    <col min="13833" max="13833" width="6.85546875" style="28" customWidth="1"/>
    <col min="13834" max="13835" width="8" style="28" customWidth="1"/>
    <col min="13836" max="13837" width="7.42578125" style="28" customWidth="1"/>
    <col min="13838" max="13839" width="9.7109375" style="28" customWidth="1"/>
    <col min="13840" max="13840" width="7.5703125" style="28" customWidth="1"/>
    <col min="13841" max="14080" width="8.7109375" style="28"/>
    <col min="14081" max="14081" width="5.28515625" style="28" customWidth="1"/>
    <col min="14082" max="14082" width="26.140625" style="28" customWidth="1"/>
    <col min="14083" max="14083" width="10.5703125" style="28" customWidth="1"/>
    <col min="14084" max="14085" width="7" style="28" customWidth="1"/>
    <col min="14086" max="14086" width="7.140625" style="28" customWidth="1"/>
    <col min="14087" max="14087" width="7.28515625" style="28" customWidth="1"/>
    <col min="14088" max="14088" width="7.140625" style="28" customWidth="1"/>
    <col min="14089" max="14089" width="6.85546875" style="28" customWidth="1"/>
    <col min="14090" max="14091" width="8" style="28" customWidth="1"/>
    <col min="14092" max="14093" width="7.42578125" style="28" customWidth="1"/>
    <col min="14094" max="14095" width="9.7109375" style="28" customWidth="1"/>
    <col min="14096" max="14096" width="7.5703125" style="28" customWidth="1"/>
    <col min="14097" max="14336" width="8.7109375" style="28"/>
    <col min="14337" max="14337" width="5.28515625" style="28" customWidth="1"/>
    <col min="14338" max="14338" width="26.140625" style="28" customWidth="1"/>
    <col min="14339" max="14339" width="10.5703125" style="28" customWidth="1"/>
    <col min="14340" max="14341" width="7" style="28" customWidth="1"/>
    <col min="14342" max="14342" width="7.140625" style="28" customWidth="1"/>
    <col min="14343" max="14343" width="7.28515625" style="28" customWidth="1"/>
    <col min="14344" max="14344" width="7.140625" style="28" customWidth="1"/>
    <col min="14345" max="14345" width="6.85546875" style="28" customWidth="1"/>
    <col min="14346" max="14347" width="8" style="28" customWidth="1"/>
    <col min="14348" max="14349" width="7.42578125" style="28" customWidth="1"/>
    <col min="14350" max="14351" width="9.7109375" style="28" customWidth="1"/>
    <col min="14352" max="14352" width="7.5703125" style="28" customWidth="1"/>
    <col min="14353" max="14592" width="8.7109375" style="28"/>
    <col min="14593" max="14593" width="5.28515625" style="28" customWidth="1"/>
    <col min="14594" max="14594" width="26.140625" style="28" customWidth="1"/>
    <col min="14595" max="14595" width="10.5703125" style="28" customWidth="1"/>
    <col min="14596" max="14597" width="7" style="28" customWidth="1"/>
    <col min="14598" max="14598" width="7.140625" style="28" customWidth="1"/>
    <col min="14599" max="14599" width="7.28515625" style="28" customWidth="1"/>
    <col min="14600" max="14600" width="7.140625" style="28" customWidth="1"/>
    <col min="14601" max="14601" width="6.85546875" style="28" customWidth="1"/>
    <col min="14602" max="14603" width="8" style="28" customWidth="1"/>
    <col min="14604" max="14605" width="7.42578125" style="28" customWidth="1"/>
    <col min="14606" max="14607" width="9.7109375" style="28" customWidth="1"/>
    <col min="14608" max="14608" width="7.5703125" style="28" customWidth="1"/>
    <col min="14609" max="14848" width="8.7109375" style="28"/>
    <col min="14849" max="14849" width="5.28515625" style="28" customWidth="1"/>
    <col min="14850" max="14850" width="26.140625" style="28" customWidth="1"/>
    <col min="14851" max="14851" width="10.5703125" style="28" customWidth="1"/>
    <col min="14852" max="14853" width="7" style="28" customWidth="1"/>
    <col min="14854" max="14854" width="7.140625" style="28" customWidth="1"/>
    <col min="14855" max="14855" width="7.28515625" style="28" customWidth="1"/>
    <col min="14856" max="14856" width="7.140625" style="28" customWidth="1"/>
    <col min="14857" max="14857" width="6.85546875" style="28" customWidth="1"/>
    <col min="14858" max="14859" width="8" style="28" customWidth="1"/>
    <col min="14860" max="14861" width="7.42578125" style="28" customWidth="1"/>
    <col min="14862" max="14863" width="9.7109375" style="28" customWidth="1"/>
    <col min="14864" max="14864" width="7.5703125" style="28" customWidth="1"/>
    <col min="14865" max="15104" width="8.7109375" style="28"/>
    <col min="15105" max="15105" width="5.28515625" style="28" customWidth="1"/>
    <col min="15106" max="15106" width="26.140625" style="28" customWidth="1"/>
    <col min="15107" max="15107" width="10.5703125" style="28" customWidth="1"/>
    <col min="15108" max="15109" width="7" style="28" customWidth="1"/>
    <col min="15110" max="15110" width="7.140625" style="28" customWidth="1"/>
    <col min="15111" max="15111" width="7.28515625" style="28" customWidth="1"/>
    <col min="15112" max="15112" width="7.140625" style="28" customWidth="1"/>
    <col min="15113" max="15113" width="6.85546875" style="28" customWidth="1"/>
    <col min="15114" max="15115" width="8" style="28" customWidth="1"/>
    <col min="15116" max="15117" width="7.42578125" style="28" customWidth="1"/>
    <col min="15118" max="15119" width="9.7109375" style="28" customWidth="1"/>
    <col min="15120" max="15120" width="7.5703125" style="28" customWidth="1"/>
    <col min="15121" max="15360" width="8.7109375" style="28"/>
    <col min="15361" max="15361" width="5.28515625" style="28" customWidth="1"/>
    <col min="15362" max="15362" width="26.140625" style="28" customWidth="1"/>
    <col min="15363" max="15363" width="10.5703125" style="28" customWidth="1"/>
    <col min="15364" max="15365" width="7" style="28" customWidth="1"/>
    <col min="15366" max="15366" width="7.140625" style="28" customWidth="1"/>
    <col min="15367" max="15367" width="7.28515625" style="28" customWidth="1"/>
    <col min="15368" max="15368" width="7.140625" style="28" customWidth="1"/>
    <col min="15369" max="15369" width="6.85546875" style="28" customWidth="1"/>
    <col min="15370" max="15371" width="8" style="28" customWidth="1"/>
    <col min="15372" max="15373" width="7.42578125" style="28" customWidth="1"/>
    <col min="15374" max="15375" width="9.7109375" style="28" customWidth="1"/>
    <col min="15376" max="15376" width="7.5703125" style="28" customWidth="1"/>
    <col min="15377" max="15616" width="8.7109375" style="28"/>
    <col min="15617" max="15617" width="5.28515625" style="28" customWidth="1"/>
    <col min="15618" max="15618" width="26.140625" style="28" customWidth="1"/>
    <col min="15619" max="15619" width="10.5703125" style="28" customWidth="1"/>
    <col min="15620" max="15621" width="7" style="28" customWidth="1"/>
    <col min="15622" max="15622" width="7.140625" style="28" customWidth="1"/>
    <col min="15623" max="15623" width="7.28515625" style="28" customWidth="1"/>
    <col min="15624" max="15624" width="7.140625" style="28" customWidth="1"/>
    <col min="15625" max="15625" width="6.85546875" style="28" customWidth="1"/>
    <col min="15626" max="15627" width="8" style="28" customWidth="1"/>
    <col min="15628" max="15629" width="7.42578125" style="28" customWidth="1"/>
    <col min="15630" max="15631" width="9.7109375" style="28" customWidth="1"/>
    <col min="15632" max="15632" width="7.5703125" style="28" customWidth="1"/>
    <col min="15633" max="15872" width="8.7109375" style="28"/>
    <col min="15873" max="15873" width="5.28515625" style="28" customWidth="1"/>
    <col min="15874" max="15874" width="26.140625" style="28" customWidth="1"/>
    <col min="15875" max="15875" width="10.5703125" style="28" customWidth="1"/>
    <col min="15876" max="15877" width="7" style="28" customWidth="1"/>
    <col min="15878" max="15878" width="7.140625" style="28" customWidth="1"/>
    <col min="15879" max="15879" width="7.28515625" style="28" customWidth="1"/>
    <col min="15880" max="15880" width="7.140625" style="28" customWidth="1"/>
    <col min="15881" max="15881" width="6.85546875" style="28" customWidth="1"/>
    <col min="15882" max="15883" width="8" style="28" customWidth="1"/>
    <col min="15884" max="15885" width="7.42578125" style="28" customWidth="1"/>
    <col min="15886" max="15887" width="9.7109375" style="28" customWidth="1"/>
    <col min="15888" max="15888" width="7.5703125" style="28" customWidth="1"/>
    <col min="15889" max="16128" width="8.7109375" style="28"/>
    <col min="16129" max="16129" width="5.28515625" style="28" customWidth="1"/>
    <col min="16130" max="16130" width="26.140625" style="28" customWidth="1"/>
    <col min="16131" max="16131" width="10.5703125" style="28" customWidth="1"/>
    <col min="16132" max="16133" width="7" style="28" customWidth="1"/>
    <col min="16134" max="16134" width="7.140625" style="28" customWidth="1"/>
    <col min="16135" max="16135" width="7.28515625" style="28" customWidth="1"/>
    <col min="16136" max="16136" width="7.140625" style="28" customWidth="1"/>
    <col min="16137" max="16137" width="6.85546875" style="28" customWidth="1"/>
    <col min="16138" max="16139" width="8" style="28" customWidth="1"/>
    <col min="16140" max="16141" width="7.42578125" style="28" customWidth="1"/>
    <col min="16142" max="16143" width="9.7109375" style="28" customWidth="1"/>
    <col min="16144" max="16144" width="7.5703125" style="28" customWidth="1"/>
    <col min="16145" max="16384" width="8.7109375" style="28"/>
  </cols>
  <sheetData>
    <row r="1" spans="1:17" ht="23.45" customHeight="1" x14ac:dyDescent="0.25">
      <c r="A1" s="617" t="s">
        <v>114</v>
      </c>
      <c r="B1" s="633"/>
      <c r="C1" s="633"/>
      <c r="D1" s="633"/>
      <c r="E1" s="633"/>
      <c r="F1" s="633"/>
      <c r="G1" s="633"/>
      <c r="H1" s="633"/>
      <c r="I1" s="633"/>
      <c r="J1" s="633"/>
      <c r="K1" s="208"/>
      <c r="L1" s="208"/>
      <c r="M1" s="208"/>
      <c r="N1" s="208"/>
      <c r="O1" s="5"/>
      <c r="P1" s="5"/>
      <c r="Q1" s="5"/>
    </row>
    <row r="2" spans="1:17" ht="19.7" customHeight="1" x14ac:dyDescent="0.25">
      <c r="A2" s="634" t="s">
        <v>185</v>
      </c>
      <c r="B2" s="635"/>
      <c r="C2" s="635"/>
      <c r="D2" s="635"/>
      <c r="E2" s="635"/>
      <c r="F2" s="635"/>
      <c r="G2" s="635"/>
      <c r="H2" s="635"/>
      <c r="I2" s="635"/>
      <c r="J2" s="635"/>
      <c r="K2" s="617"/>
      <c r="L2" s="617"/>
      <c r="M2" s="618"/>
      <c r="N2" s="618"/>
      <c r="O2" s="5"/>
      <c r="P2" s="5"/>
      <c r="Q2" s="5"/>
    </row>
    <row r="3" spans="1:17" ht="14.1" customHeight="1" x14ac:dyDescent="0.3">
      <c r="A3" s="200"/>
      <c r="B3" s="200"/>
      <c r="C3" s="200"/>
      <c r="D3" s="5"/>
      <c r="E3" s="5"/>
      <c r="F3" s="5"/>
      <c r="G3" s="5"/>
      <c r="H3" s="5"/>
      <c r="I3" s="5"/>
      <c r="J3" s="5"/>
      <c r="K3" s="5"/>
      <c r="L3" s="5"/>
      <c r="M3" s="5"/>
      <c r="N3" s="5"/>
      <c r="O3" s="5"/>
      <c r="P3" s="5"/>
      <c r="Q3" s="5"/>
    </row>
    <row r="4" spans="1:17" ht="24.95" customHeight="1" x14ac:dyDescent="0.3">
      <c r="A4" s="619" t="s">
        <v>787</v>
      </c>
      <c r="B4" s="619"/>
      <c r="C4" s="619"/>
      <c r="D4" s="619"/>
      <c r="E4" s="619"/>
      <c r="F4" s="619"/>
      <c r="G4" s="619"/>
      <c r="H4" s="619"/>
      <c r="I4" s="619"/>
      <c r="J4" s="619"/>
      <c r="K4" s="619"/>
      <c r="L4" s="619"/>
      <c r="M4" s="619"/>
      <c r="N4" s="619"/>
      <c r="O4" s="619"/>
      <c r="P4" s="619"/>
      <c r="Q4" s="619"/>
    </row>
    <row r="5" spans="1:17" s="45" customFormat="1" ht="21.75" customHeight="1" x14ac:dyDescent="0.25">
      <c r="A5" s="620" t="s">
        <v>0</v>
      </c>
      <c r="B5" s="620" t="s">
        <v>1</v>
      </c>
      <c r="C5" s="623" t="s">
        <v>788</v>
      </c>
      <c r="D5" s="626" t="s">
        <v>2</v>
      </c>
      <c r="E5" s="627"/>
      <c r="F5" s="627"/>
      <c r="G5" s="627"/>
      <c r="H5" s="627"/>
      <c r="I5" s="627"/>
      <c r="J5" s="627"/>
      <c r="K5" s="627"/>
      <c r="L5" s="627"/>
      <c r="M5" s="627"/>
      <c r="N5" s="628"/>
      <c r="O5" s="629" t="s">
        <v>3</v>
      </c>
      <c r="P5" s="623" t="s">
        <v>4</v>
      </c>
    </row>
    <row r="6" spans="1:17" s="45" customFormat="1" ht="36.75" customHeight="1" x14ac:dyDescent="0.25">
      <c r="A6" s="621"/>
      <c r="B6" s="621"/>
      <c r="C6" s="624"/>
      <c r="D6" s="632" t="s">
        <v>365</v>
      </c>
      <c r="E6" s="632"/>
      <c r="F6" s="632"/>
      <c r="G6" s="632"/>
      <c r="H6" s="632"/>
      <c r="I6" s="626" t="s">
        <v>366</v>
      </c>
      <c r="J6" s="627"/>
      <c r="K6" s="627"/>
      <c r="L6" s="627"/>
      <c r="M6" s="628"/>
      <c r="N6" s="403" t="s">
        <v>295</v>
      </c>
      <c r="O6" s="630"/>
      <c r="P6" s="624"/>
    </row>
    <row r="7" spans="1:17" s="45" customFormat="1" ht="69.599999999999994" customHeight="1" x14ac:dyDescent="0.25">
      <c r="A7" s="622"/>
      <c r="B7" s="622"/>
      <c r="C7" s="625"/>
      <c r="D7" s="209" t="s">
        <v>296</v>
      </c>
      <c r="E7" s="12" t="s">
        <v>308</v>
      </c>
      <c r="F7" s="201" t="s">
        <v>406</v>
      </c>
      <c r="G7" s="209" t="s">
        <v>297</v>
      </c>
      <c r="H7" s="331" t="s">
        <v>298</v>
      </c>
      <c r="I7" s="331" t="s">
        <v>789</v>
      </c>
      <c r="J7" s="332" t="s">
        <v>790</v>
      </c>
      <c r="K7" s="332" t="s">
        <v>371</v>
      </c>
      <c r="L7" s="332" t="s">
        <v>791</v>
      </c>
      <c r="M7" s="332" t="s">
        <v>792</v>
      </c>
      <c r="N7" s="403"/>
      <c r="O7" s="631"/>
      <c r="P7" s="625"/>
    </row>
    <row r="8" spans="1:17" s="45" customFormat="1" ht="20.100000000000001" customHeight="1" x14ac:dyDescent="0.25">
      <c r="A8" s="127">
        <v>1</v>
      </c>
      <c r="B8" s="50" t="s">
        <v>188</v>
      </c>
      <c r="C8" s="128">
        <v>0.7</v>
      </c>
      <c r="D8" s="129">
        <v>0.02</v>
      </c>
      <c r="E8" s="129"/>
      <c r="F8" s="129">
        <v>0.04</v>
      </c>
      <c r="G8" s="129">
        <v>0.01</v>
      </c>
      <c r="H8" s="129">
        <v>0.02</v>
      </c>
      <c r="I8" s="129">
        <v>0.02</v>
      </c>
      <c r="J8" s="129">
        <v>0.06</v>
      </c>
      <c r="K8" s="129">
        <v>7.0000000000000007E-2</v>
      </c>
      <c r="L8" s="129">
        <v>0.03</v>
      </c>
      <c r="M8" s="129"/>
      <c r="N8" s="37">
        <f t="shared" ref="N8:N37" si="0">SUM(D8:M8)</f>
        <v>0.27</v>
      </c>
      <c r="O8" s="38">
        <f t="shared" ref="O8:O37" si="1">C8+N8</f>
        <v>0.97</v>
      </c>
      <c r="P8" s="46">
        <f t="shared" ref="P8:P37" si="2">IF(O8&gt;=90%,50,IF(AND(80%&lt;=O8,O8&lt;90%),45,IF(AND(70%&lt;=O8,O8&lt;80%),40,IF(AND(60%&lt;=O8,O8&lt;70%),30,IF(AND(50%&lt;=O8,O8&lt;60%),25,IF(O8&lt;50%,0,""))))))</f>
        <v>50</v>
      </c>
    </row>
    <row r="9" spans="1:17" s="45" customFormat="1" ht="20.100000000000001" customHeight="1" x14ac:dyDescent="0.25">
      <c r="A9" s="127">
        <f t="shared" ref="A9:A37" si="3">A8+1</f>
        <v>2</v>
      </c>
      <c r="B9" s="333" t="s">
        <v>189</v>
      </c>
      <c r="C9" s="128">
        <v>0.7</v>
      </c>
      <c r="D9" s="129">
        <v>0.02</v>
      </c>
      <c r="E9" s="129"/>
      <c r="F9" s="129">
        <v>0.02</v>
      </c>
      <c r="G9" s="129">
        <v>0.01</v>
      </c>
      <c r="H9" s="129"/>
      <c r="I9" s="129"/>
      <c r="J9" s="129">
        <v>0.06</v>
      </c>
      <c r="K9" s="129">
        <v>7.0000000000000007E-2</v>
      </c>
      <c r="L9" s="129"/>
      <c r="M9" s="129"/>
      <c r="N9" s="37">
        <f t="shared" si="0"/>
        <v>0.18</v>
      </c>
      <c r="O9" s="38">
        <f t="shared" si="1"/>
        <v>0.87999999999999989</v>
      </c>
      <c r="P9" s="46">
        <f t="shared" si="2"/>
        <v>45</v>
      </c>
    </row>
    <row r="10" spans="1:17" s="45" customFormat="1" ht="20.100000000000001" customHeight="1" x14ac:dyDescent="0.25">
      <c r="A10" s="127">
        <f t="shared" si="3"/>
        <v>3</v>
      </c>
      <c r="B10" s="333" t="s">
        <v>190</v>
      </c>
      <c r="C10" s="128">
        <v>0.7</v>
      </c>
      <c r="D10" s="129">
        <v>0.02</v>
      </c>
      <c r="E10" s="129"/>
      <c r="F10" s="129">
        <v>0.04</v>
      </c>
      <c r="G10" s="129">
        <v>0.01</v>
      </c>
      <c r="H10" s="129"/>
      <c r="I10" s="129">
        <v>0.02</v>
      </c>
      <c r="J10" s="129">
        <v>0.06</v>
      </c>
      <c r="K10" s="129">
        <v>7.0000000000000007E-2</v>
      </c>
      <c r="L10" s="129">
        <v>0.03</v>
      </c>
      <c r="M10" s="129"/>
      <c r="N10" s="37">
        <f t="shared" si="0"/>
        <v>0.25</v>
      </c>
      <c r="O10" s="38">
        <f t="shared" si="1"/>
        <v>0.95</v>
      </c>
      <c r="P10" s="46">
        <f t="shared" si="2"/>
        <v>50</v>
      </c>
    </row>
    <row r="11" spans="1:17" s="45" customFormat="1" ht="20.100000000000001" customHeight="1" x14ac:dyDescent="0.25">
      <c r="A11" s="127">
        <f t="shared" si="3"/>
        <v>4</v>
      </c>
      <c r="B11" s="50" t="s">
        <v>191</v>
      </c>
      <c r="C11" s="128">
        <v>0.7</v>
      </c>
      <c r="D11" s="129">
        <v>0.02</v>
      </c>
      <c r="E11" s="129"/>
      <c r="F11" s="129">
        <v>0.04</v>
      </c>
      <c r="G11" s="129">
        <v>0.01</v>
      </c>
      <c r="H11" s="129">
        <v>0.02</v>
      </c>
      <c r="I11" s="129"/>
      <c r="J11" s="129">
        <v>0.06</v>
      </c>
      <c r="K11" s="129">
        <v>7.0000000000000007E-2</v>
      </c>
      <c r="L11" s="129">
        <v>0.03</v>
      </c>
      <c r="M11" s="129"/>
      <c r="N11" s="37">
        <f t="shared" si="0"/>
        <v>0.25</v>
      </c>
      <c r="O11" s="38">
        <f t="shared" si="1"/>
        <v>0.95</v>
      </c>
      <c r="P11" s="46">
        <f t="shared" si="2"/>
        <v>50</v>
      </c>
    </row>
    <row r="12" spans="1:17" s="45" customFormat="1" ht="20.100000000000001" customHeight="1" x14ac:dyDescent="0.25">
      <c r="A12" s="127">
        <f t="shared" si="3"/>
        <v>5</v>
      </c>
      <c r="B12" s="50" t="s">
        <v>192</v>
      </c>
      <c r="C12" s="128">
        <v>0.7</v>
      </c>
      <c r="D12" s="129">
        <v>0.02</v>
      </c>
      <c r="E12" s="129"/>
      <c r="F12" s="129"/>
      <c r="G12" s="129"/>
      <c r="H12" s="129"/>
      <c r="I12" s="129"/>
      <c r="J12" s="129">
        <v>0.06</v>
      </c>
      <c r="K12" s="129"/>
      <c r="L12" s="129"/>
      <c r="M12" s="129"/>
      <c r="N12" s="37">
        <f t="shared" si="0"/>
        <v>0.08</v>
      </c>
      <c r="O12" s="38">
        <f t="shared" si="1"/>
        <v>0.77999999999999992</v>
      </c>
      <c r="P12" s="46">
        <f t="shared" si="2"/>
        <v>40</v>
      </c>
    </row>
    <row r="13" spans="1:17" s="45" customFormat="1" ht="20.100000000000001" customHeight="1" x14ac:dyDescent="0.25">
      <c r="A13" s="127">
        <f t="shared" si="3"/>
        <v>6</v>
      </c>
      <c r="B13" s="51" t="s">
        <v>193</v>
      </c>
      <c r="C13" s="128">
        <v>0.7</v>
      </c>
      <c r="D13" s="129">
        <v>0.02</v>
      </c>
      <c r="E13" s="129"/>
      <c r="F13" s="129"/>
      <c r="G13" s="129"/>
      <c r="H13" s="129"/>
      <c r="I13" s="129"/>
      <c r="J13" s="129">
        <v>0.06</v>
      </c>
      <c r="K13" s="129"/>
      <c r="L13" s="129"/>
      <c r="M13" s="129"/>
      <c r="N13" s="37">
        <f t="shared" si="0"/>
        <v>0.08</v>
      </c>
      <c r="O13" s="38">
        <f t="shared" si="1"/>
        <v>0.77999999999999992</v>
      </c>
      <c r="P13" s="46">
        <f t="shared" si="2"/>
        <v>40</v>
      </c>
    </row>
    <row r="14" spans="1:17" s="45" customFormat="1" ht="20.100000000000001" customHeight="1" x14ac:dyDescent="0.25">
      <c r="A14" s="127">
        <f t="shared" si="3"/>
        <v>7</v>
      </c>
      <c r="B14" s="50" t="s">
        <v>194</v>
      </c>
      <c r="C14" s="128">
        <v>0.7</v>
      </c>
      <c r="D14" s="129">
        <v>0.02</v>
      </c>
      <c r="E14" s="129"/>
      <c r="F14" s="129"/>
      <c r="G14" s="129"/>
      <c r="H14" s="129"/>
      <c r="I14" s="129"/>
      <c r="J14" s="129">
        <v>0.06</v>
      </c>
      <c r="K14" s="129">
        <v>7.0000000000000007E-2</v>
      </c>
      <c r="L14" s="129"/>
      <c r="M14" s="129"/>
      <c r="N14" s="37">
        <f t="shared" si="0"/>
        <v>0.15000000000000002</v>
      </c>
      <c r="O14" s="38">
        <f t="shared" si="1"/>
        <v>0.85</v>
      </c>
      <c r="P14" s="46">
        <f t="shared" si="2"/>
        <v>45</v>
      </c>
    </row>
    <row r="15" spans="1:17" s="45" customFormat="1" ht="20.100000000000001" customHeight="1" x14ac:dyDescent="0.25">
      <c r="A15" s="127">
        <f t="shared" si="3"/>
        <v>8</v>
      </c>
      <c r="B15" s="50" t="s">
        <v>195</v>
      </c>
      <c r="C15" s="128">
        <v>0.7</v>
      </c>
      <c r="D15" s="129">
        <v>0.02</v>
      </c>
      <c r="E15" s="129"/>
      <c r="F15" s="129">
        <v>0.04</v>
      </c>
      <c r="G15" s="129">
        <v>0.01</v>
      </c>
      <c r="H15" s="129">
        <v>0.02</v>
      </c>
      <c r="I15" s="129">
        <v>0.02</v>
      </c>
      <c r="J15" s="129">
        <v>0.06</v>
      </c>
      <c r="K15" s="129">
        <v>7.0000000000000007E-2</v>
      </c>
      <c r="L15" s="129">
        <v>0.03</v>
      </c>
      <c r="M15" s="129"/>
      <c r="N15" s="37">
        <f t="shared" si="0"/>
        <v>0.27</v>
      </c>
      <c r="O15" s="38">
        <f t="shared" si="1"/>
        <v>0.97</v>
      </c>
      <c r="P15" s="46">
        <f t="shared" si="2"/>
        <v>50</v>
      </c>
    </row>
    <row r="16" spans="1:17" s="45" customFormat="1" ht="20.100000000000001" customHeight="1" x14ac:dyDescent="0.25">
      <c r="A16" s="127">
        <f t="shared" si="3"/>
        <v>9</v>
      </c>
      <c r="B16" s="333" t="s">
        <v>197</v>
      </c>
      <c r="C16" s="128">
        <v>0.7</v>
      </c>
      <c r="D16" s="129">
        <v>0.02</v>
      </c>
      <c r="E16" s="129"/>
      <c r="F16" s="129"/>
      <c r="G16" s="129">
        <v>0.01</v>
      </c>
      <c r="H16" s="129"/>
      <c r="I16" s="129"/>
      <c r="J16" s="129">
        <v>0.06</v>
      </c>
      <c r="K16" s="129"/>
      <c r="L16" s="129">
        <v>0.03</v>
      </c>
      <c r="M16" s="129"/>
      <c r="N16" s="37">
        <f t="shared" si="0"/>
        <v>0.12</v>
      </c>
      <c r="O16" s="38">
        <f t="shared" si="1"/>
        <v>0.82</v>
      </c>
      <c r="P16" s="46">
        <f t="shared" si="2"/>
        <v>45</v>
      </c>
    </row>
    <row r="17" spans="1:16" s="45" customFormat="1" ht="20.100000000000001" customHeight="1" x14ac:dyDescent="0.25">
      <c r="A17" s="127">
        <f t="shared" si="3"/>
        <v>10</v>
      </c>
      <c r="B17" s="50" t="s">
        <v>198</v>
      </c>
      <c r="C17" s="128">
        <v>0.7</v>
      </c>
      <c r="D17" s="129">
        <v>0.02</v>
      </c>
      <c r="E17" s="129"/>
      <c r="F17" s="129"/>
      <c r="G17" s="129">
        <v>0.01</v>
      </c>
      <c r="H17" s="129"/>
      <c r="I17" s="129"/>
      <c r="J17" s="129">
        <v>0.06</v>
      </c>
      <c r="K17" s="129"/>
      <c r="L17" s="129"/>
      <c r="M17" s="129"/>
      <c r="N17" s="37">
        <f t="shared" si="0"/>
        <v>0.09</v>
      </c>
      <c r="O17" s="38">
        <f t="shared" si="1"/>
        <v>0.78999999999999992</v>
      </c>
      <c r="P17" s="46">
        <f t="shared" si="2"/>
        <v>40</v>
      </c>
    </row>
    <row r="18" spans="1:16" s="45" customFormat="1" ht="20.100000000000001" customHeight="1" x14ac:dyDescent="0.25">
      <c r="A18" s="127">
        <f t="shared" si="3"/>
        <v>11</v>
      </c>
      <c r="B18" s="50" t="s">
        <v>199</v>
      </c>
      <c r="C18" s="128">
        <v>0.7</v>
      </c>
      <c r="D18" s="129">
        <v>0.02</v>
      </c>
      <c r="E18" s="129"/>
      <c r="F18" s="129">
        <v>0.04</v>
      </c>
      <c r="G18" s="129">
        <v>0.01</v>
      </c>
      <c r="H18" s="129"/>
      <c r="I18" s="129">
        <v>0.02</v>
      </c>
      <c r="J18" s="129">
        <v>0.06</v>
      </c>
      <c r="K18" s="129">
        <v>7.0000000000000007E-2</v>
      </c>
      <c r="L18" s="129">
        <v>0.03</v>
      </c>
      <c r="M18" s="129"/>
      <c r="N18" s="37">
        <f t="shared" si="0"/>
        <v>0.25</v>
      </c>
      <c r="O18" s="38">
        <f t="shared" si="1"/>
        <v>0.95</v>
      </c>
      <c r="P18" s="46">
        <f t="shared" si="2"/>
        <v>50</v>
      </c>
    </row>
    <row r="19" spans="1:16" s="45" customFormat="1" ht="20.100000000000001" customHeight="1" x14ac:dyDescent="0.25">
      <c r="A19" s="127">
        <f t="shared" si="3"/>
        <v>12</v>
      </c>
      <c r="B19" s="50" t="s">
        <v>200</v>
      </c>
      <c r="C19" s="128">
        <v>0.7</v>
      </c>
      <c r="D19" s="129">
        <v>0.02</v>
      </c>
      <c r="E19" s="129"/>
      <c r="F19" s="129"/>
      <c r="G19" s="129">
        <v>0.01</v>
      </c>
      <c r="H19" s="129"/>
      <c r="I19" s="129"/>
      <c r="J19" s="129">
        <v>0.06</v>
      </c>
      <c r="K19" s="129"/>
      <c r="L19" s="129"/>
      <c r="M19" s="129"/>
      <c r="N19" s="37">
        <f t="shared" si="0"/>
        <v>0.09</v>
      </c>
      <c r="O19" s="38">
        <f t="shared" si="1"/>
        <v>0.78999999999999992</v>
      </c>
      <c r="P19" s="46">
        <f t="shared" si="2"/>
        <v>40</v>
      </c>
    </row>
    <row r="20" spans="1:16" s="45" customFormat="1" ht="20.100000000000001" customHeight="1" x14ac:dyDescent="0.25">
      <c r="A20" s="127">
        <f t="shared" si="3"/>
        <v>13</v>
      </c>
      <c r="B20" s="50" t="s">
        <v>201</v>
      </c>
      <c r="C20" s="128">
        <v>0.7</v>
      </c>
      <c r="D20" s="129">
        <v>0.02</v>
      </c>
      <c r="E20" s="129"/>
      <c r="F20" s="129"/>
      <c r="G20" s="129"/>
      <c r="H20" s="129"/>
      <c r="I20" s="129"/>
      <c r="J20" s="129">
        <v>0.06</v>
      </c>
      <c r="K20" s="129"/>
      <c r="L20" s="129"/>
      <c r="M20" s="129"/>
      <c r="N20" s="37">
        <f t="shared" si="0"/>
        <v>0.08</v>
      </c>
      <c r="O20" s="38">
        <f t="shared" si="1"/>
        <v>0.77999999999999992</v>
      </c>
      <c r="P20" s="46">
        <f t="shared" si="2"/>
        <v>40</v>
      </c>
    </row>
    <row r="21" spans="1:16" s="45" customFormat="1" ht="20.100000000000001" customHeight="1" x14ac:dyDescent="0.25">
      <c r="A21" s="127">
        <f t="shared" si="3"/>
        <v>14</v>
      </c>
      <c r="B21" s="50" t="s">
        <v>202</v>
      </c>
      <c r="C21" s="128">
        <v>0.7</v>
      </c>
      <c r="D21" s="129">
        <v>0.02</v>
      </c>
      <c r="E21" s="129"/>
      <c r="F21" s="129"/>
      <c r="G21" s="129">
        <v>0.01</v>
      </c>
      <c r="H21" s="129"/>
      <c r="I21" s="129"/>
      <c r="J21" s="129">
        <v>0.06</v>
      </c>
      <c r="K21" s="129"/>
      <c r="L21" s="129">
        <v>0.03</v>
      </c>
      <c r="M21" s="129"/>
      <c r="N21" s="37">
        <f t="shared" si="0"/>
        <v>0.12</v>
      </c>
      <c r="O21" s="38">
        <f t="shared" si="1"/>
        <v>0.82</v>
      </c>
      <c r="P21" s="46">
        <f t="shared" si="2"/>
        <v>45</v>
      </c>
    </row>
    <row r="22" spans="1:16" s="45" customFormat="1" ht="20.100000000000001" customHeight="1" x14ac:dyDescent="0.25">
      <c r="A22" s="127">
        <f t="shared" si="3"/>
        <v>15</v>
      </c>
      <c r="B22" s="50" t="s">
        <v>203</v>
      </c>
      <c r="C22" s="128">
        <v>0.7</v>
      </c>
      <c r="D22" s="129">
        <v>0.02</v>
      </c>
      <c r="E22" s="129"/>
      <c r="F22" s="129"/>
      <c r="G22" s="129"/>
      <c r="H22" s="129"/>
      <c r="I22" s="129"/>
      <c r="J22" s="129">
        <v>0.06</v>
      </c>
      <c r="K22" s="129"/>
      <c r="L22" s="129"/>
      <c r="M22" s="129"/>
      <c r="N22" s="37">
        <f t="shared" si="0"/>
        <v>0.08</v>
      </c>
      <c r="O22" s="38">
        <f t="shared" si="1"/>
        <v>0.77999999999999992</v>
      </c>
      <c r="P22" s="46">
        <f t="shared" si="2"/>
        <v>40</v>
      </c>
    </row>
    <row r="23" spans="1:16" s="45" customFormat="1" ht="20.100000000000001" customHeight="1" x14ac:dyDescent="0.25">
      <c r="A23" s="127">
        <f t="shared" si="3"/>
        <v>16</v>
      </c>
      <c r="B23" s="50" t="s">
        <v>204</v>
      </c>
      <c r="C23" s="128">
        <v>0.7</v>
      </c>
      <c r="D23" s="129">
        <v>0.02</v>
      </c>
      <c r="E23" s="129"/>
      <c r="F23" s="129"/>
      <c r="G23" s="129">
        <v>0.01</v>
      </c>
      <c r="H23" s="129"/>
      <c r="I23" s="129"/>
      <c r="J23" s="129">
        <v>0.06</v>
      </c>
      <c r="K23" s="129"/>
      <c r="L23" s="129">
        <v>0.03</v>
      </c>
      <c r="M23" s="129"/>
      <c r="N23" s="37">
        <f t="shared" si="0"/>
        <v>0.12</v>
      </c>
      <c r="O23" s="38">
        <f t="shared" si="1"/>
        <v>0.82</v>
      </c>
      <c r="P23" s="46">
        <f t="shared" si="2"/>
        <v>45</v>
      </c>
    </row>
    <row r="24" spans="1:16" s="45" customFormat="1" ht="20.100000000000001" customHeight="1" x14ac:dyDescent="0.25">
      <c r="A24" s="127">
        <f t="shared" si="3"/>
        <v>17</v>
      </c>
      <c r="B24" s="50" t="s">
        <v>205</v>
      </c>
      <c r="C24" s="128">
        <v>0.7</v>
      </c>
      <c r="D24" s="129">
        <v>0.02</v>
      </c>
      <c r="E24" s="129"/>
      <c r="F24" s="129"/>
      <c r="G24" s="129"/>
      <c r="H24" s="129"/>
      <c r="I24" s="129"/>
      <c r="J24" s="129">
        <v>0.06</v>
      </c>
      <c r="K24" s="129"/>
      <c r="L24" s="129"/>
      <c r="M24" s="129"/>
      <c r="N24" s="37">
        <f t="shared" si="0"/>
        <v>0.08</v>
      </c>
      <c r="O24" s="38">
        <f t="shared" si="1"/>
        <v>0.77999999999999992</v>
      </c>
      <c r="P24" s="46">
        <f t="shared" si="2"/>
        <v>40</v>
      </c>
    </row>
    <row r="25" spans="1:16" s="45" customFormat="1" ht="20.100000000000001" customHeight="1" x14ac:dyDescent="0.25">
      <c r="A25" s="127">
        <f t="shared" si="3"/>
        <v>18</v>
      </c>
      <c r="B25" s="50" t="s">
        <v>206</v>
      </c>
      <c r="C25" s="128">
        <v>0.7</v>
      </c>
      <c r="D25" s="129"/>
      <c r="E25" s="129"/>
      <c r="F25" s="129"/>
      <c r="G25" s="129"/>
      <c r="H25" s="129"/>
      <c r="I25" s="129"/>
      <c r="J25" s="129">
        <v>0.06</v>
      </c>
      <c r="K25" s="129"/>
      <c r="L25" s="129"/>
      <c r="M25" s="129"/>
      <c r="N25" s="37">
        <f t="shared" si="0"/>
        <v>0.06</v>
      </c>
      <c r="O25" s="38">
        <f t="shared" si="1"/>
        <v>0.76</v>
      </c>
      <c r="P25" s="46">
        <f t="shared" si="2"/>
        <v>40</v>
      </c>
    </row>
    <row r="26" spans="1:16" s="45" customFormat="1" ht="20.100000000000001" customHeight="1" x14ac:dyDescent="0.25">
      <c r="A26" s="127">
        <f t="shared" si="3"/>
        <v>19</v>
      </c>
      <c r="B26" s="50" t="s">
        <v>207</v>
      </c>
      <c r="C26" s="128">
        <v>0.7</v>
      </c>
      <c r="D26" s="129">
        <v>0.02</v>
      </c>
      <c r="E26" s="129"/>
      <c r="F26" s="129"/>
      <c r="G26" s="129">
        <v>0.01</v>
      </c>
      <c r="H26" s="129"/>
      <c r="I26" s="129"/>
      <c r="J26" s="129">
        <v>0.06</v>
      </c>
      <c r="K26" s="129">
        <v>7.0000000000000007E-2</v>
      </c>
      <c r="L26" s="129">
        <v>0.03</v>
      </c>
      <c r="M26" s="129"/>
      <c r="N26" s="37">
        <f t="shared" si="0"/>
        <v>0.19</v>
      </c>
      <c r="O26" s="38">
        <f t="shared" si="1"/>
        <v>0.8899999999999999</v>
      </c>
      <c r="P26" s="46">
        <f t="shared" si="2"/>
        <v>45</v>
      </c>
    </row>
    <row r="27" spans="1:16" s="45" customFormat="1" ht="20.100000000000001" customHeight="1" x14ac:dyDescent="0.25">
      <c r="A27" s="127">
        <f t="shared" si="3"/>
        <v>20</v>
      </c>
      <c r="B27" s="50" t="s">
        <v>208</v>
      </c>
      <c r="C27" s="128">
        <v>0.7</v>
      </c>
      <c r="D27" s="129">
        <v>0.02</v>
      </c>
      <c r="E27" s="129"/>
      <c r="F27" s="129"/>
      <c r="G27" s="129"/>
      <c r="H27" s="129"/>
      <c r="I27" s="129"/>
      <c r="J27" s="129">
        <v>0.06</v>
      </c>
      <c r="K27" s="129"/>
      <c r="L27" s="129">
        <v>0.03</v>
      </c>
      <c r="M27" s="129"/>
      <c r="N27" s="37">
        <f t="shared" si="0"/>
        <v>0.11</v>
      </c>
      <c r="O27" s="38">
        <f t="shared" si="1"/>
        <v>0.80999999999999994</v>
      </c>
      <c r="P27" s="46">
        <f t="shared" si="2"/>
        <v>45</v>
      </c>
    </row>
    <row r="28" spans="1:16" s="45" customFormat="1" ht="20.100000000000001" customHeight="1" x14ac:dyDescent="0.25">
      <c r="A28" s="127">
        <f t="shared" si="3"/>
        <v>21</v>
      </c>
      <c r="B28" s="50" t="s">
        <v>209</v>
      </c>
      <c r="C28" s="128">
        <v>0.7</v>
      </c>
      <c r="D28" s="129">
        <v>0.02</v>
      </c>
      <c r="E28" s="129"/>
      <c r="F28" s="129"/>
      <c r="G28" s="129"/>
      <c r="H28" s="129"/>
      <c r="I28" s="129"/>
      <c r="J28" s="129"/>
      <c r="K28" s="129"/>
      <c r="L28" s="129"/>
      <c r="M28" s="129"/>
      <c r="N28" s="37">
        <f t="shared" si="0"/>
        <v>0.02</v>
      </c>
      <c r="O28" s="38">
        <f t="shared" si="1"/>
        <v>0.72</v>
      </c>
      <c r="P28" s="46">
        <f t="shared" si="2"/>
        <v>40</v>
      </c>
    </row>
    <row r="29" spans="1:16" s="45" customFormat="1" ht="20.100000000000001" customHeight="1" x14ac:dyDescent="0.25">
      <c r="A29" s="127">
        <f t="shared" si="3"/>
        <v>22</v>
      </c>
      <c r="B29" s="50" t="s">
        <v>210</v>
      </c>
      <c r="C29" s="128">
        <v>0.7</v>
      </c>
      <c r="D29" s="129">
        <v>0.02</v>
      </c>
      <c r="E29" s="129"/>
      <c r="F29" s="129"/>
      <c r="G29" s="129">
        <v>0.01</v>
      </c>
      <c r="H29" s="129"/>
      <c r="I29" s="129"/>
      <c r="J29" s="129">
        <v>0.06</v>
      </c>
      <c r="K29" s="129">
        <v>7.0000000000000007E-2</v>
      </c>
      <c r="L29" s="129">
        <v>0.03</v>
      </c>
      <c r="M29" s="129"/>
      <c r="N29" s="37">
        <f t="shared" si="0"/>
        <v>0.19</v>
      </c>
      <c r="O29" s="38">
        <f t="shared" si="1"/>
        <v>0.8899999999999999</v>
      </c>
      <c r="P29" s="46">
        <f t="shared" si="2"/>
        <v>45</v>
      </c>
    </row>
    <row r="30" spans="1:16" s="45" customFormat="1" ht="20.100000000000001" customHeight="1" x14ac:dyDescent="0.25">
      <c r="A30" s="127">
        <f t="shared" si="3"/>
        <v>23</v>
      </c>
      <c r="B30" s="50" t="s">
        <v>211</v>
      </c>
      <c r="C30" s="128">
        <v>0.7</v>
      </c>
      <c r="D30" s="129">
        <v>0.02</v>
      </c>
      <c r="E30" s="129"/>
      <c r="F30" s="129"/>
      <c r="G30" s="129">
        <v>0.01</v>
      </c>
      <c r="H30" s="129"/>
      <c r="I30" s="129"/>
      <c r="J30" s="129">
        <v>0.06</v>
      </c>
      <c r="K30" s="129">
        <v>7.0000000000000007E-2</v>
      </c>
      <c r="L30" s="129">
        <v>0.03</v>
      </c>
      <c r="M30" s="129"/>
      <c r="N30" s="37">
        <f t="shared" si="0"/>
        <v>0.19</v>
      </c>
      <c r="O30" s="38">
        <f t="shared" si="1"/>
        <v>0.8899999999999999</v>
      </c>
      <c r="P30" s="46">
        <f t="shared" si="2"/>
        <v>45</v>
      </c>
    </row>
    <row r="31" spans="1:16" s="45" customFormat="1" ht="20.100000000000001" customHeight="1" x14ac:dyDescent="0.25">
      <c r="A31" s="127">
        <f t="shared" si="3"/>
        <v>24</v>
      </c>
      <c r="B31" s="50" t="s">
        <v>212</v>
      </c>
      <c r="C31" s="128">
        <v>0.7</v>
      </c>
      <c r="D31" s="129">
        <v>0.03</v>
      </c>
      <c r="E31" s="129"/>
      <c r="F31" s="129"/>
      <c r="G31" s="129">
        <v>0.01</v>
      </c>
      <c r="H31" s="129"/>
      <c r="I31" s="129"/>
      <c r="J31" s="129">
        <v>0.06</v>
      </c>
      <c r="K31" s="129"/>
      <c r="L31" s="129"/>
      <c r="M31" s="129"/>
      <c r="N31" s="37">
        <f t="shared" si="0"/>
        <v>0.1</v>
      </c>
      <c r="O31" s="38">
        <f t="shared" si="1"/>
        <v>0.79999999999999993</v>
      </c>
      <c r="P31" s="46">
        <f t="shared" si="2"/>
        <v>45</v>
      </c>
    </row>
    <row r="32" spans="1:16" s="45" customFormat="1" ht="20.100000000000001" customHeight="1" x14ac:dyDescent="0.25">
      <c r="A32" s="127">
        <f t="shared" si="3"/>
        <v>25</v>
      </c>
      <c r="B32" s="50" t="s">
        <v>213</v>
      </c>
      <c r="C32" s="128">
        <v>0.7</v>
      </c>
      <c r="D32" s="129">
        <v>0.02</v>
      </c>
      <c r="E32" s="129"/>
      <c r="F32" s="129"/>
      <c r="G32" s="129"/>
      <c r="H32" s="129"/>
      <c r="I32" s="129"/>
      <c r="J32" s="129">
        <v>0.06</v>
      </c>
      <c r="K32" s="129"/>
      <c r="L32" s="129">
        <v>0.03</v>
      </c>
      <c r="M32" s="129"/>
      <c r="N32" s="37">
        <f t="shared" si="0"/>
        <v>0.11</v>
      </c>
      <c r="O32" s="38">
        <f t="shared" si="1"/>
        <v>0.80999999999999994</v>
      </c>
      <c r="P32" s="46">
        <f t="shared" si="2"/>
        <v>45</v>
      </c>
    </row>
    <row r="33" spans="1:16" s="45" customFormat="1" ht="20.100000000000001" customHeight="1" x14ac:dyDescent="0.25">
      <c r="A33" s="127">
        <f t="shared" si="3"/>
        <v>26</v>
      </c>
      <c r="B33" s="50" t="s">
        <v>214</v>
      </c>
      <c r="C33" s="128">
        <v>0.7</v>
      </c>
      <c r="D33" s="129">
        <v>0.02</v>
      </c>
      <c r="E33" s="129"/>
      <c r="F33" s="129">
        <v>0.04</v>
      </c>
      <c r="G33" s="129">
        <v>0.01</v>
      </c>
      <c r="H33" s="129">
        <v>0.02</v>
      </c>
      <c r="I33" s="129">
        <v>0.02</v>
      </c>
      <c r="J33" s="129">
        <v>0.06</v>
      </c>
      <c r="K33" s="129">
        <v>7.0000000000000007E-2</v>
      </c>
      <c r="L33" s="129">
        <v>0.03</v>
      </c>
      <c r="M33" s="129"/>
      <c r="N33" s="37">
        <f t="shared" si="0"/>
        <v>0.27</v>
      </c>
      <c r="O33" s="38">
        <f t="shared" si="1"/>
        <v>0.97</v>
      </c>
      <c r="P33" s="46">
        <f t="shared" si="2"/>
        <v>50</v>
      </c>
    </row>
    <row r="34" spans="1:16" s="45" customFormat="1" ht="20.100000000000001" customHeight="1" x14ac:dyDescent="0.25">
      <c r="A34" s="127">
        <f t="shared" si="3"/>
        <v>27</v>
      </c>
      <c r="B34" s="50" t="s">
        <v>215</v>
      </c>
      <c r="C34" s="128">
        <v>0.7</v>
      </c>
      <c r="D34" s="129">
        <v>0.02</v>
      </c>
      <c r="E34" s="129"/>
      <c r="F34" s="129"/>
      <c r="G34" s="129"/>
      <c r="H34" s="129"/>
      <c r="I34" s="129"/>
      <c r="J34" s="129">
        <v>0.06</v>
      </c>
      <c r="K34" s="129"/>
      <c r="L34" s="129"/>
      <c r="M34" s="129"/>
      <c r="N34" s="37">
        <f t="shared" si="0"/>
        <v>0.08</v>
      </c>
      <c r="O34" s="38">
        <f t="shared" si="1"/>
        <v>0.77999999999999992</v>
      </c>
      <c r="P34" s="46">
        <f t="shared" si="2"/>
        <v>40</v>
      </c>
    </row>
    <row r="35" spans="1:16" s="45" customFormat="1" ht="20.100000000000001" customHeight="1" x14ac:dyDescent="0.25">
      <c r="A35" s="127">
        <f t="shared" si="3"/>
        <v>28</v>
      </c>
      <c r="B35" s="50" t="s">
        <v>216</v>
      </c>
      <c r="C35" s="128">
        <v>0.7</v>
      </c>
      <c r="D35" s="129">
        <v>0.02</v>
      </c>
      <c r="E35" s="129">
        <v>0.02</v>
      </c>
      <c r="F35" s="129">
        <v>0.04</v>
      </c>
      <c r="G35" s="129">
        <v>0.01</v>
      </c>
      <c r="H35" s="129"/>
      <c r="I35" s="129"/>
      <c r="J35" s="129">
        <v>0.06</v>
      </c>
      <c r="K35" s="129">
        <v>7.0000000000000007E-2</v>
      </c>
      <c r="L35" s="129"/>
      <c r="M35" s="129"/>
      <c r="N35" s="37">
        <f t="shared" si="0"/>
        <v>0.22</v>
      </c>
      <c r="O35" s="38">
        <f t="shared" si="1"/>
        <v>0.91999999999999993</v>
      </c>
      <c r="P35" s="46">
        <f t="shared" si="2"/>
        <v>50</v>
      </c>
    </row>
    <row r="36" spans="1:16" s="45" customFormat="1" ht="20.100000000000001" customHeight="1" x14ac:dyDescent="0.25">
      <c r="A36" s="127">
        <f t="shared" si="3"/>
        <v>29</v>
      </c>
      <c r="B36" s="50" t="s">
        <v>217</v>
      </c>
      <c r="C36" s="128">
        <v>0.7</v>
      </c>
      <c r="D36" s="129">
        <v>0.02</v>
      </c>
      <c r="E36" s="129">
        <v>0.02</v>
      </c>
      <c r="F36" s="129">
        <v>0.04</v>
      </c>
      <c r="G36" s="129">
        <v>0.01</v>
      </c>
      <c r="H36" s="129"/>
      <c r="I36" s="129"/>
      <c r="J36" s="129">
        <v>0.06</v>
      </c>
      <c r="K36" s="129">
        <v>7.0000000000000007E-2</v>
      </c>
      <c r="L36" s="129"/>
      <c r="M36" s="129"/>
      <c r="N36" s="37">
        <f t="shared" si="0"/>
        <v>0.22</v>
      </c>
      <c r="O36" s="38">
        <f t="shared" si="1"/>
        <v>0.91999999999999993</v>
      </c>
      <c r="P36" s="46">
        <f t="shared" si="2"/>
        <v>50</v>
      </c>
    </row>
    <row r="37" spans="1:16" ht="20.100000000000001" customHeight="1" x14ac:dyDescent="0.25">
      <c r="A37" s="127">
        <f t="shared" si="3"/>
        <v>30</v>
      </c>
      <c r="B37" s="50" t="s">
        <v>218</v>
      </c>
      <c r="C37" s="128">
        <v>0.7</v>
      </c>
      <c r="D37" s="129">
        <v>0.02</v>
      </c>
      <c r="E37" s="129"/>
      <c r="F37" s="129">
        <v>0.02</v>
      </c>
      <c r="G37" s="129">
        <v>0.01</v>
      </c>
      <c r="H37" s="129"/>
      <c r="I37" s="129"/>
      <c r="J37" s="129"/>
      <c r="K37" s="129"/>
      <c r="L37" s="129">
        <v>0.03</v>
      </c>
      <c r="M37" s="129"/>
      <c r="N37" s="37">
        <f t="shared" si="0"/>
        <v>0.08</v>
      </c>
      <c r="O37" s="38">
        <f t="shared" si="1"/>
        <v>0.77999999999999992</v>
      </c>
      <c r="P37" s="46">
        <f t="shared" si="2"/>
        <v>40</v>
      </c>
    </row>
    <row r="38" spans="1:16" ht="25.5" customHeight="1" x14ac:dyDescent="0.25">
      <c r="A38" s="611" t="s">
        <v>367</v>
      </c>
      <c r="B38" s="611"/>
      <c r="C38" s="611"/>
      <c r="D38" s="611"/>
      <c r="E38" s="611"/>
      <c r="F38" s="611"/>
      <c r="G38" s="611"/>
      <c r="H38" s="611"/>
      <c r="I38" s="611"/>
      <c r="J38" s="611"/>
      <c r="K38" s="611"/>
      <c r="L38" s="611"/>
      <c r="M38" s="611"/>
      <c r="N38" s="611"/>
      <c r="O38" s="611"/>
      <c r="P38" s="611"/>
    </row>
    <row r="39" spans="1:16" ht="4.5" customHeight="1" x14ac:dyDescent="0.3"/>
    <row r="40" spans="1:16" ht="20.45" customHeight="1" x14ac:dyDescent="0.3">
      <c r="A40" s="636" t="s">
        <v>5</v>
      </c>
      <c r="B40" s="636"/>
      <c r="C40" s="636"/>
      <c r="D40" s="636"/>
      <c r="E40" s="636"/>
      <c r="F40" s="636"/>
      <c r="G40" s="636"/>
      <c r="H40" s="636"/>
      <c r="I40" s="636"/>
      <c r="J40" s="636"/>
      <c r="K40" s="636"/>
      <c r="L40" s="636"/>
      <c r="M40" s="636"/>
      <c r="N40" s="636"/>
      <c r="O40" s="636"/>
      <c r="P40" s="636"/>
    </row>
    <row r="41" spans="1:16" ht="7.5" customHeight="1" x14ac:dyDescent="0.3"/>
    <row r="42" spans="1:16" s="52" customFormat="1" ht="46.5" customHeight="1" x14ac:dyDescent="0.25">
      <c r="A42" s="210" t="s">
        <v>6</v>
      </c>
      <c r="B42" s="612" t="s">
        <v>7</v>
      </c>
      <c r="C42" s="612"/>
      <c r="D42" s="612"/>
      <c r="E42" s="613" t="s">
        <v>8</v>
      </c>
      <c r="F42" s="614"/>
      <c r="G42" s="613" t="s">
        <v>9</v>
      </c>
      <c r="H42" s="614"/>
      <c r="I42" s="613" t="s">
        <v>10</v>
      </c>
      <c r="J42" s="614"/>
      <c r="K42" s="613" t="s">
        <v>11</v>
      </c>
      <c r="L42" s="614"/>
      <c r="M42" s="613" t="s">
        <v>12</v>
      </c>
      <c r="N42" s="614" t="s">
        <v>257</v>
      </c>
      <c r="O42" s="131" t="s">
        <v>257</v>
      </c>
      <c r="P42" s="131" t="s">
        <v>13</v>
      </c>
    </row>
    <row r="43" spans="1:16" s="52" customFormat="1" ht="52.5" customHeight="1" x14ac:dyDescent="0.25">
      <c r="A43" s="34">
        <v>1</v>
      </c>
      <c r="B43" s="607" t="s">
        <v>793</v>
      </c>
      <c r="C43" s="607"/>
      <c r="D43" s="607"/>
      <c r="E43" s="608" t="s">
        <v>121</v>
      </c>
      <c r="F43" s="609"/>
      <c r="G43" s="610" t="s">
        <v>759</v>
      </c>
      <c r="H43" s="604"/>
      <c r="I43" s="603">
        <v>29</v>
      </c>
      <c r="J43" s="604"/>
      <c r="K43" s="603">
        <v>29</v>
      </c>
      <c r="L43" s="604"/>
      <c r="M43" s="603"/>
      <c r="N43" s="604">
        <v>0.03</v>
      </c>
      <c r="O43" s="107">
        <v>0.03</v>
      </c>
      <c r="P43" s="109"/>
    </row>
    <row r="44" spans="1:16" s="52" customFormat="1" ht="44.1" customHeight="1" x14ac:dyDescent="0.25">
      <c r="A44" s="34">
        <v>2</v>
      </c>
      <c r="B44" s="607" t="s">
        <v>794</v>
      </c>
      <c r="C44" s="607"/>
      <c r="D44" s="607"/>
      <c r="E44" s="608" t="s">
        <v>795</v>
      </c>
      <c r="F44" s="609"/>
      <c r="G44" s="610" t="s">
        <v>796</v>
      </c>
      <c r="H44" s="614"/>
      <c r="I44" s="603">
        <v>2</v>
      </c>
      <c r="J44" s="604"/>
      <c r="K44" s="603">
        <v>2</v>
      </c>
      <c r="L44" s="604"/>
      <c r="M44" s="603"/>
      <c r="N44" s="604">
        <v>0.03</v>
      </c>
      <c r="O44" s="107">
        <v>0.02</v>
      </c>
      <c r="P44" s="109"/>
    </row>
    <row r="45" spans="1:16" s="52" customFormat="1" ht="52.5" customHeight="1" x14ac:dyDescent="0.25">
      <c r="A45" s="34">
        <v>3</v>
      </c>
      <c r="B45" s="607" t="s">
        <v>797</v>
      </c>
      <c r="C45" s="607"/>
      <c r="D45" s="607"/>
      <c r="E45" s="608" t="s">
        <v>121</v>
      </c>
      <c r="F45" s="609"/>
      <c r="G45" s="610"/>
      <c r="H45" s="604"/>
      <c r="I45" s="603">
        <v>10</v>
      </c>
      <c r="J45" s="604"/>
      <c r="K45" s="603">
        <v>10</v>
      </c>
      <c r="L45" s="604"/>
      <c r="M45" s="603"/>
      <c r="N45" s="604">
        <v>0.01</v>
      </c>
      <c r="O45" s="107">
        <v>0.04</v>
      </c>
      <c r="P45" s="109"/>
    </row>
    <row r="46" spans="1:16" s="52" customFormat="1" ht="36" customHeight="1" x14ac:dyDescent="0.25">
      <c r="A46" s="34">
        <v>4</v>
      </c>
      <c r="B46" s="637" t="s">
        <v>798</v>
      </c>
      <c r="C46" s="607"/>
      <c r="D46" s="607"/>
      <c r="E46" s="610" t="s">
        <v>795</v>
      </c>
      <c r="F46" s="614"/>
      <c r="G46" s="610" t="s">
        <v>796</v>
      </c>
      <c r="H46" s="614"/>
      <c r="I46" s="615">
        <v>19</v>
      </c>
      <c r="J46" s="616"/>
      <c r="K46" s="615">
        <v>19</v>
      </c>
      <c r="L46" s="616"/>
      <c r="M46" s="603"/>
      <c r="N46" s="604">
        <v>0.01</v>
      </c>
      <c r="O46" s="107">
        <v>0.01</v>
      </c>
      <c r="P46" s="109"/>
    </row>
    <row r="47" spans="1:16" s="52" customFormat="1" ht="40.5" customHeight="1" x14ac:dyDescent="0.25">
      <c r="A47" s="34">
        <v>5</v>
      </c>
      <c r="B47" s="515" t="s">
        <v>799</v>
      </c>
      <c r="C47" s="515"/>
      <c r="D47" s="515"/>
      <c r="E47" s="610" t="s">
        <v>800</v>
      </c>
      <c r="F47" s="614"/>
      <c r="G47" s="610">
        <v>43773</v>
      </c>
      <c r="H47" s="614"/>
      <c r="I47" s="603">
        <v>4</v>
      </c>
      <c r="J47" s="604"/>
      <c r="K47" s="603">
        <v>4</v>
      </c>
      <c r="L47" s="604"/>
      <c r="M47" s="603"/>
      <c r="N47" s="604">
        <v>0.02</v>
      </c>
      <c r="O47" s="334">
        <v>0.02</v>
      </c>
      <c r="P47" s="109"/>
    </row>
    <row r="48" spans="1:16" s="52" customFormat="1" ht="40.5" customHeight="1" x14ac:dyDescent="0.25">
      <c r="A48" s="34">
        <v>6</v>
      </c>
      <c r="B48" s="504" t="s">
        <v>801</v>
      </c>
      <c r="C48" s="505"/>
      <c r="D48" s="506"/>
      <c r="E48" s="610" t="s">
        <v>802</v>
      </c>
      <c r="F48" s="614"/>
      <c r="G48" s="610">
        <v>43773</v>
      </c>
      <c r="H48" s="614"/>
      <c r="I48" s="603">
        <v>5</v>
      </c>
      <c r="J48" s="604"/>
      <c r="K48" s="603">
        <v>5</v>
      </c>
      <c r="L48" s="604"/>
      <c r="M48" s="603"/>
      <c r="N48" s="604">
        <v>0.06</v>
      </c>
      <c r="O48" s="334">
        <v>0.02</v>
      </c>
      <c r="P48" s="109"/>
    </row>
    <row r="49" spans="1:16" s="52" customFormat="1" ht="47.1" customHeight="1" x14ac:dyDescent="0.25">
      <c r="A49" s="34">
        <v>7</v>
      </c>
      <c r="B49" s="504" t="s">
        <v>803</v>
      </c>
      <c r="C49" s="505"/>
      <c r="D49" s="506"/>
      <c r="E49" s="610" t="s">
        <v>802</v>
      </c>
      <c r="F49" s="614"/>
      <c r="G49" s="610" t="s">
        <v>796</v>
      </c>
      <c r="H49" s="614"/>
      <c r="I49" s="603">
        <v>28</v>
      </c>
      <c r="J49" s="604"/>
      <c r="K49" s="603">
        <v>28</v>
      </c>
      <c r="L49" s="604"/>
      <c r="M49" s="603"/>
      <c r="N49" s="604">
        <v>0.04</v>
      </c>
      <c r="O49" s="335">
        <v>0.06</v>
      </c>
      <c r="P49" s="109"/>
    </row>
    <row r="50" spans="1:16" s="52" customFormat="1" ht="42" customHeight="1" x14ac:dyDescent="0.25">
      <c r="A50" s="34">
        <v>8</v>
      </c>
      <c r="B50" s="504" t="s">
        <v>804</v>
      </c>
      <c r="C50" s="505"/>
      <c r="D50" s="506"/>
      <c r="E50" s="610" t="s">
        <v>796</v>
      </c>
      <c r="F50" s="614"/>
      <c r="G50" s="610"/>
      <c r="H50" s="614"/>
      <c r="I50" s="603">
        <v>13</v>
      </c>
      <c r="J50" s="604"/>
      <c r="K50" s="603">
        <v>13</v>
      </c>
      <c r="L50" s="604"/>
      <c r="M50" s="603"/>
      <c r="N50" s="604">
        <v>0.03</v>
      </c>
      <c r="O50" s="335">
        <v>7.0000000000000007E-2</v>
      </c>
      <c r="P50" s="109"/>
    </row>
    <row r="51" spans="1:16" s="52" customFormat="1" ht="42.6" customHeight="1" x14ac:dyDescent="0.25">
      <c r="A51" s="34">
        <v>9</v>
      </c>
      <c r="B51" s="504" t="s">
        <v>805</v>
      </c>
      <c r="C51" s="505"/>
      <c r="D51" s="506"/>
      <c r="E51" s="610" t="s">
        <v>806</v>
      </c>
      <c r="F51" s="614"/>
      <c r="G51" s="610"/>
      <c r="H51" s="604"/>
      <c r="I51" s="603">
        <v>15</v>
      </c>
      <c r="J51" s="604"/>
      <c r="K51" s="603">
        <v>15</v>
      </c>
      <c r="L51" s="604"/>
      <c r="M51" s="603"/>
      <c r="N51" s="604">
        <v>0.04</v>
      </c>
      <c r="O51" s="335">
        <v>0.03</v>
      </c>
      <c r="P51" s="109"/>
    </row>
    <row r="52" spans="1:16" s="52" customFormat="1" ht="42" customHeight="1" x14ac:dyDescent="0.25">
      <c r="A52" s="34">
        <v>10</v>
      </c>
      <c r="B52" s="504" t="s">
        <v>807</v>
      </c>
      <c r="C52" s="505"/>
      <c r="D52" s="506"/>
      <c r="E52" s="610"/>
      <c r="F52" s="614"/>
      <c r="G52" s="610"/>
      <c r="H52" s="604"/>
      <c r="I52" s="603"/>
      <c r="J52" s="604"/>
      <c r="K52" s="603"/>
      <c r="L52" s="604"/>
      <c r="M52" s="603"/>
      <c r="N52" s="604">
        <v>0.03</v>
      </c>
      <c r="O52" s="335"/>
      <c r="P52" s="109"/>
    </row>
    <row r="53" spans="1:16" ht="42.6" customHeight="1" x14ac:dyDescent="0.3">
      <c r="A53" s="68"/>
      <c r="B53" s="69"/>
      <c r="C53" s="69"/>
      <c r="D53" s="69"/>
      <c r="E53" s="132"/>
      <c r="F53" s="133"/>
      <c r="G53" s="133"/>
      <c r="H53" s="133"/>
      <c r="I53" s="133"/>
      <c r="J53" s="133"/>
      <c r="K53" s="133"/>
      <c r="L53" s="133"/>
      <c r="M53" s="134"/>
      <c r="N53" s="134"/>
      <c r="O53" s="336">
        <f>SUM(O43:O52)</f>
        <v>0.30000000000000004</v>
      </c>
      <c r="P53" s="134"/>
    </row>
    <row r="54" spans="1:16" ht="42" customHeight="1" x14ac:dyDescent="0.25">
      <c r="F54" s="605" t="s">
        <v>808</v>
      </c>
      <c r="G54" s="605"/>
      <c r="H54" s="605"/>
      <c r="I54" s="605"/>
      <c r="J54" s="605"/>
      <c r="K54" s="605"/>
      <c r="L54" s="605"/>
      <c r="M54" s="605"/>
      <c r="N54" s="605"/>
      <c r="O54" s="605"/>
      <c r="P54" s="605"/>
    </row>
    <row r="55" spans="1:16" ht="16.5" customHeight="1" x14ac:dyDescent="0.25">
      <c r="F55" s="606" t="s">
        <v>354</v>
      </c>
      <c r="G55" s="606"/>
      <c r="H55" s="606"/>
      <c r="I55" s="606"/>
      <c r="J55" s="606"/>
      <c r="K55" s="606"/>
      <c r="L55" s="606"/>
      <c r="M55" s="606"/>
      <c r="N55" s="606"/>
      <c r="O55" s="606"/>
      <c r="P55" s="606"/>
    </row>
    <row r="61" spans="1:16" ht="15.75" x14ac:dyDescent="0.25">
      <c r="F61" s="606" t="s">
        <v>188</v>
      </c>
      <c r="G61" s="606"/>
      <c r="H61" s="606"/>
      <c r="I61" s="606"/>
      <c r="J61" s="606"/>
      <c r="K61" s="606"/>
      <c r="L61" s="606"/>
      <c r="M61" s="606"/>
      <c r="N61" s="606"/>
      <c r="O61" s="606"/>
      <c r="P61" s="606"/>
    </row>
  </sheetData>
  <mergeCells count="84">
    <mergeCell ref="A1:J1"/>
    <mergeCell ref="A2:J2"/>
    <mergeCell ref="B47:D47"/>
    <mergeCell ref="E47:F47"/>
    <mergeCell ref="G47:H47"/>
    <mergeCell ref="I47:J47"/>
    <mergeCell ref="A40:P40"/>
    <mergeCell ref="B44:D44"/>
    <mergeCell ref="E44:F44"/>
    <mergeCell ref="G44:H44"/>
    <mergeCell ref="I44:J44"/>
    <mergeCell ref="K44:L44"/>
    <mergeCell ref="M44:N44"/>
    <mergeCell ref="M45:N45"/>
    <mergeCell ref="B46:D46"/>
    <mergeCell ref="K2:N2"/>
    <mergeCell ref="A4:Q4"/>
    <mergeCell ref="A5:A7"/>
    <mergeCell ref="B5:B7"/>
    <mergeCell ref="C5:C7"/>
    <mergeCell ref="D5:N5"/>
    <mergeCell ref="O5:O7"/>
    <mergeCell ref="P5:P7"/>
    <mergeCell ref="D6:H6"/>
    <mergeCell ref="I6:M6"/>
    <mergeCell ref="N6:N7"/>
    <mergeCell ref="E46:F46"/>
    <mergeCell ref="G46:H46"/>
    <mergeCell ref="I46:J46"/>
    <mergeCell ref="K46:L46"/>
    <mergeCell ref="M46:N46"/>
    <mergeCell ref="B45:D45"/>
    <mergeCell ref="E45:F45"/>
    <mergeCell ref="G45:H45"/>
    <mergeCell ref="I45:J45"/>
    <mergeCell ref="K45:L45"/>
    <mergeCell ref="K47:L47"/>
    <mergeCell ref="M47:N47"/>
    <mergeCell ref="B48:D48"/>
    <mergeCell ref="E48:F48"/>
    <mergeCell ref="G48:H48"/>
    <mergeCell ref="I48:J48"/>
    <mergeCell ref="K48:L48"/>
    <mergeCell ref="M48:N48"/>
    <mergeCell ref="K49:L49"/>
    <mergeCell ref="M49:N49"/>
    <mergeCell ref="B50:D50"/>
    <mergeCell ref="E50:F50"/>
    <mergeCell ref="G50:H50"/>
    <mergeCell ref="I50:J50"/>
    <mergeCell ref="K50:L50"/>
    <mergeCell ref="M50:N50"/>
    <mergeCell ref="B49:D49"/>
    <mergeCell ref="E49:F49"/>
    <mergeCell ref="G49:H49"/>
    <mergeCell ref="I49:J49"/>
    <mergeCell ref="M52:N52"/>
    <mergeCell ref="B51:D51"/>
    <mergeCell ref="E51:F51"/>
    <mergeCell ref="G51:H51"/>
    <mergeCell ref="I51:J51"/>
    <mergeCell ref="A38:P38"/>
    <mergeCell ref="B42:D42"/>
    <mergeCell ref="E42:F42"/>
    <mergeCell ref="G42:H42"/>
    <mergeCell ref="I42:J42"/>
    <mergeCell ref="K42:L42"/>
    <mergeCell ref="M42:N42"/>
    <mergeCell ref="M43:N43"/>
    <mergeCell ref="F54:P54"/>
    <mergeCell ref="F55:P55"/>
    <mergeCell ref="F61:P61"/>
    <mergeCell ref="B43:D43"/>
    <mergeCell ref="E43:F43"/>
    <mergeCell ref="G43:H43"/>
    <mergeCell ref="I43:J43"/>
    <mergeCell ref="K43:L43"/>
    <mergeCell ref="K51:L51"/>
    <mergeCell ref="M51:N51"/>
    <mergeCell ref="B52:D52"/>
    <mergeCell ref="E52:F52"/>
    <mergeCell ref="G52:H52"/>
    <mergeCell ref="I52:J52"/>
    <mergeCell ref="K52:L52"/>
  </mergeCells>
  <conditionalFormatting sqref="P8">
    <cfRule type="cellIs" dxfId="1" priority="2" stopIfTrue="1" operator="greaterThan">
      <formula>40</formula>
    </cfRule>
  </conditionalFormatting>
  <conditionalFormatting sqref="P8:P37">
    <cfRule type="cellIs" dxfId="0" priority="1" stopIfTrue="1" operator="greaterThan">
      <formula>40</formula>
    </cfRule>
  </conditionalFormatting>
  <pageMargins left="0.7" right="0.7" top="0.75" bottom="0.75" header="0.3" footer="0.3"/>
  <legacy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8"/>
  <sheetViews>
    <sheetView topLeftCell="A37" zoomScale="85" zoomScaleNormal="85" workbookViewId="0">
      <selection activeCell="C39" sqref="C39"/>
    </sheetView>
  </sheetViews>
  <sheetFormatPr defaultColWidth="8.85546875" defaultRowHeight="15" x14ac:dyDescent="0.25"/>
  <cols>
    <col min="1" max="1" width="5.28515625" style="358" customWidth="1"/>
    <col min="2" max="2" width="29.42578125" style="358" customWidth="1"/>
    <col min="3" max="3" width="13.42578125" style="358" customWidth="1"/>
    <col min="4" max="4" width="8.85546875" style="358" customWidth="1"/>
    <col min="5" max="5" width="10.28515625" style="358" customWidth="1"/>
    <col min="6" max="7" width="9.7109375" style="358" customWidth="1"/>
    <col min="8" max="8" width="9.5703125" style="358" customWidth="1"/>
    <col min="9" max="10" width="9.85546875" style="358" customWidth="1"/>
    <col min="11" max="11" width="9.7109375" style="358" customWidth="1"/>
    <col min="12" max="12" width="11" style="358" customWidth="1"/>
    <col min="13" max="13" width="8.7109375" style="358" customWidth="1"/>
    <col min="14" max="14" width="7.7109375" style="358" customWidth="1"/>
    <col min="15" max="15" width="2.140625" style="358" customWidth="1"/>
    <col min="16" max="16" width="8" style="358" bestFit="1" customWidth="1"/>
    <col min="17" max="17" width="3.5703125" style="358" customWidth="1"/>
    <col min="18" max="16384" width="8.85546875" style="358"/>
  </cols>
  <sheetData>
    <row r="1" spans="1:21" ht="42" customHeight="1" x14ac:dyDescent="0.25">
      <c r="A1" s="596" t="s">
        <v>81</v>
      </c>
      <c r="B1" s="596"/>
      <c r="C1" s="596"/>
      <c r="D1" s="596"/>
      <c r="E1" s="596"/>
      <c r="F1" s="5"/>
      <c r="G1" s="5"/>
      <c r="H1" s="5"/>
      <c r="I1" s="5"/>
      <c r="J1" s="5"/>
      <c r="K1" s="5"/>
      <c r="L1" s="5"/>
      <c r="M1" s="5"/>
      <c r="N1" s="5"/>
    </row>
    <row r="2" spans="1:21" ht="25.5" customHeight="1" x14ac:dyDescent="0.25">
      <c r="A2" s="597" t="s">
        <v>814</v>
      </c>
      <c r="B2" s="597"/>
      <c r="C2" s="597"/>
      <c r="D2" s="597"/>
      <c r="E2" s="597"/>
      <c r="F2" s="5"/>
      <c r="G2" s="5"/>
      <c r="H2" s="5"/>
      <c r="I2" s="5"/>
      <c r="J2" s="5"/>
      <c r="K2" s="5"/>
      <c r="L2" s="5"/>
      <c r="M2" s="5"/>
      <c r="N2" s="5"/>
    </row>
    <row r="3" spans="1:21" ht="14.45" x14ac:dyDescent="0.25">
      <c r="A3" s="200"/>
      <c r="B3" s="200"/>
      <c r="C3" s="200"/>
      <c r="D3" s="5"/>
      <c r="E3" s="5"/>
      <c r="F3" s="5"/>
      <c r="G3" s="5"/>
      <c r="H3" s="5"/>
      <c r="I3" s="5"/>
      <c r="J3" s="5"/>
      <c r="K3" s="5"/>
      <c r="L3" s="5"/>
      <c r="M3" s="5"/>
      <c r="N3" s="5"/>
    </row>
    <row r="4" spans="1:21" ht="24.75" customHeight="1" x14ac:dyDescent="0.3">
      <c r="A4" s="619" t="s">
        <v>787</v>
      </c>
      <c r="B4" s="619"/>
      <c r="C4" s="619"/>
      <c r="D4" s="619"/>
      <c r="E4" s="619"/>
      <c r="F4" s="619"/>
      <c r="G4" s="619"/>
      <c r="H4" s="619"/>
      <c r="I4" s="619"/>
      <c r="J4" s="619"/>
      <c r="K4" s="619"/>
      <c r="L4" s="619"/>
      <c r="M4" s="619"/>
      <c r="N4" s="619"/>
      <c r="P4" s="10">
        <v>0.3</v>
      </c>
      <c r="Q4" s="11">
        <v>8</v>
      </c>
    </row>
    <row r="5" spans="1:21" ht="9.75" customHeight="1" x14ac:dyDescent="0.35">
      <c r="A5" s="389"/>
      <c r="B5" s="389"/>
      <c r="C5" s="389"/>
      <c r="D5" s="389"/>
      <c r="E5" s="389"/>
      <c r="F5" s="389"/>
      <c r="G5" s="389"/>
      <c r="H5" s="389"/>
      <c r="I5" s="389"/>
      <c r="J5" s="389"/>
      <c r="K5" s="389"/>
      <c r="L5" s="389"/>
      <c r="M5" s="389"/>
      <c r="N5" s="389"/>
      <c r="P5" s="11">
        <f>(Q5*P4)/Q4</f>
        <v>3.7499999999999999E-2</v>
      </c>
      <c r="Q5" s="11">
        <v>1</v>
      </c>
    </row>
    <row r="6" spans="1:21" s="359" customFormat="1" ht="45.75" customHeight="1" x14ac:dyDescent="0.25">
      <c r="A6" s="390" t="s">
        <v>0</v>
      </c>
      <c r="B6" s="390" t="s">
        <v>1</v>
      </c>
      <c r="C6" s="623" t="s">
        <v>17</v>
      </c>
      <c r="D6" s="379" t="s">
        <v>340</v>
      </c>
      <c r="E6" s="379"/>
      <c r="F6" s="379"/>
      <c r="G6" s="379"/>
      <c r="H6" s="379" t="s">
        <v>815</v>
      </c>
      <c r="I6" s="379"/>
      <c r="J6" s="379"/>
      <c r="K6" s="379"/>
      <c r="L6" s="337"/>
      <c r="M6" s="400" t="s">
        <v>3</v>
      </c>
      <c r="N6" s="393" t="s">
        <v>4</v>
      </c>
    </row>
    <row r="7" spans="1:21" s="359" customFormat="1" ht="117.2" customHeight="1" x14ac:dyDescent="0.25">
      <c r="A7" s="392"/>
      <c r="B7" s="392"/>
      <c r="C7" s="625"/>
      <c r="D7" s="195" t="s">
        <v>296</v>
      </c>
      <c r="E7" s="195" t="s">
        <v>308</v>
      </c>
      <c r="F7" s="195" t="s">
        <v>406</v>
      </c>
      <c r="G7" s="195" t="s">
        <v>297</v>
      </c>
      <c r="H7" s="195" t="s">
        <v>816</v>
      </c>
      <c r="I7" s="195" t="s">
        <v>817</v>
      </c>
      <c r="J7" s="195" t="s">
        <v>363</v>
      </c>
      <c r="K7" s="195" t="s">
        <v>343</v>
      </c>
      <c r="L7" s="195" t="s">
        <v>818</v>
      </c>
      <c r="M7" s="402"/>
      <c r="N7" s="395"/>
      <c r="R7" s="209"/>
      <c r="S7" s="338"/>
      <c r="T7" s="209"/>
      <c r="U7" s="195"/>
    </row>
    <row r="8" spans="1:21" ht="16.5" x14ac:dyDescent="0.25">
      <c r="A8" s="2">
        <v>1</v>
      </c>
      <c r="B8" s="48" t="s">
        <v>219</v>
      </c>
      <c r="C8" s="339">
        <v>0.7</v>
      </c>
      <c r="D8" s="13"/>
      <c r="E8" s="13"/>
      <c r="F8" s="13"/>
      <c r="G8" s="13"/>
      <c r="H8" s="13"/>
      <c r="I8" s="13">
        <v>0.04</v>
      </c>
      <c r="J8" s="13">
        <v>0.04</v>
      </c>
      <c r="K8" s="13">
        <v>0.06</v>
      </c>
      <c r="L8" s="53">
        <f t="shared" ref="L8:L27" si="0">SUM(D8:K8)</f>
        <v>0.14000000000000001</v>
      </c>
      <c r="M8" s="15">
        <f>SUM(C8+L8)</f>
        <v>0.84</v>
      </c>
      <c r="N8" s="340">
        <v>50</v>
      </c>
    </row>
    <row r="9" spans="1:21" ht="16.5" x14ac:dyDescent="0.25">
      <c r="A9" s="2">
        <v>2</v>
      </c>
      <c r="B9" s="48" t="s">
        <v>220</v>
      </c>
      <c r="C9" s="339">
        <v>0.7</v>
      </c>
      <c r="D9" s="13"/>
      <c r="E9" s="13"/>
      <c r="F9" s="13">
        <v>0.04</v>
      </c>
      <c r="G9" s="13"/>
      <c r="H9" s="13">
        <v>0.04</v>
      </c>
      <c r="I9" s="13">
        <v>0.04</v>
      </c>
      <c r="J9" s="13">
        <v>0.04</v>
      </c>
      <c r="K9" s="13">
        <v>0.06</v>
      </c>
      <c r="L9" s="53">
        <f t="shared" si="0"/>
        <v>0.22</v>
      </c>
      <c r="M9" s="15">
        <f t="shared" ref="M9:M27" si="1">SUM(C9+L9)</f>
        <v>0.91999999999999993</v>
      </c>
      <c r="N9" s="340">
        <v>50</v>
      </c>
    </row>
    <row r="10" spans="1:21" ht="16.5" x14ac:dyDescent="0.25">
      <c r="A10" s="2">
        <v>3</v>
      </c>
      <c r="B10" s="48" t="s">
        <v>221</v>
      </c>
      <c r="C10" s="339">
        <v>0.7</v>
      </c>
      <c r="D10" s="13"/>
      <c r="E10" s="13"/>
      <c r="F10" s="13"/>
      <c r="G10" s="13"/>
      <c r="H10" s="13"/>
      <c r="I10" s="13">
        <v>0.04</v>
      </c>
      <c r="J10" s="13">
        <v>0.04</v>
      </c>
      <c r="K10" s="13">
        <v>0.06</v>
      </c>
      <c r="L10" s="53">
        <f t="shared" si="0"/>
        <v>0.14000000000000001</v>
      </c>
      <c r="M10" s="15">
        <f t="shared" si="1"/>
        <v>0.84</v>
      </c>
      <c r="N10" s="340">
        <v>50</v>
      </c>
    </row>
    <row r="11" spans="1:21" ht="16.5" x14ac:dyDescent="0.25">
      <c r="A11" s="2">
        <v>4</v>
      </c>
      <c r="B11" s="48" t="s">
        <v>222</v>
      </c>
      <c r="C11" s="339">
        <v>0.7</v>
      </c>
      <c r="D11" s="13"/>
      <c r="E11" s="13"/>
      <c r="F11" s="13"/>
      <c r="G11" s="13"/>
      <c r="H11" s="13">
        <v>0.04</v>
      </c>
      <c r="I11" s="13">
        <v>0.04</v>
      </c>
      <c r="J11" s="13">
        <v>0.04</v>
      </c>
      <c r="K11" s="13"/>
      <c r="L11" s="53">
        <f t="shared" si="0"/>
        <v>0.12</v>
      </c>
      <c r="M11" s="15">
        <f t="shared" si="1"/>
        <v>0.82</v>
      </c>
      <c r="N11" s="340">
        <v>50</v>
      </c>
    </row>
    <row r="12" spans="1:21" ht="16.5" x14ac:dyDescent="0.25">
      <c r="A12" s="2">
        <v>5</v>
      </c>
      <c r="B12" s="48" t="s">
        <v>223</v>
      </c>
      <c r="C12" s="339">
        <v>0.6</v>
      </c>
      <c r="D12" s="13"/>
      <c r="E12" s="13"/>
      <c r="F12" s="13"/>
      <c r="G12" s="13"/>
      <c r="H12" s="13"/>
      <c r="I12" s="13">
        <v>0.04</v>
      </c>
      <c r="J12" s="13">
        <v>0.04</v>
      </c>
      <c r="K12" s="13">
        <v>0.06</v>
      </c>
      <c r="L12" s="53">
        <f t="shared" si="0"/>
        <v>0.14000000000000001</v>
      </c>
      <c r="M12" s="15">
        <f t="shared" si="1"/>
        <v>0.74</v>
      </c>
      <c r="N12" s="340">
        <v>40</v>
      </c>
    </row>
    <row r="13" spans="1:21" ht="16.5" x14ac:dyDescent="0.25">
      <c r="A13" s="2">
        <v>6</v>
      </c>
      <c r="B13" s="48" t="s">
        <v>224</v>
      </c>
      <c r="C13" s="339">
        <v>0.6</v>
      </c>
      <c r="D13" s="13"/>
      <c r="E13" s="13"/>
      <c r="F13" s="13">
        <v>0.04</v>
      </c>
      <c r="G13" s="13">
        <v>0.01</v>
      </c>
      <c r="H13" s="14">
        <v>0.04</v>
      </c>
      <c r="I13" s="14"/>
      <c r="J13" s="14">
        <v>0.04</v>
      </c>
      <c r="K13" s="14"/>
      <c r="L13" s="53">
        <f t="shared" si="0"/>
        <v>0.13</v>
      </c>
      <c r="M13" s="15">
        <f t="shared" si="1"/>
        <v>0.73</v>
      </c>
      <c r="N13" s="340">
        <v>40</v>
      </c>
    </row>
    <row r="14" spans="1:21" ht="16.5" x14ac:dyDescent="0.25">
      <c r="A14" s="2">
        <v>7</v>
      </c>
      <c r="B14" s="48" t="s">
        <v>225</v>
      </c>
      <c r="C14" s="339">
        <v>0.6</v>
      </c>
      <c r="D14" s="13"/>
      <c r="E14" s="341"/>
      <c r="F14" s="13">
        <v>0.04</v>
      </c>
      <c r="G14" s="13">
        <v>0.01</v>
      </c>
      <c r="H14" s="14"/>
      <c r="I14" s="14"/>
      <c r="J14" s="14">
        <v>0.04</v>
      </c>
      <c r="K14" s="14"/>
      <c r="L14" s="53">
        <f t="shared" si="0"/>
        <v>0.09</v>
      </c>
      <c r="M14" s="15">
        <f t="shared" si="1"/>
        <v>0.69</v>
      </c>
      <c r="N14" s="340">
        <v>30</v>
      </c>
    </row>
    <row r="15" spans="1:21" ht="16.5" x14ac:dyDescent="0.25">
      <c r="A15" s="2">
        <v>8</v>
      </c>
      <c r="B15" s="48" t="s">
        <v>226</v>
      </c>
      <c r="C15" s="339">
        <v>0.6</v>
      </c>
      <c r="D15" s="13"/>
      <c r="E15" s="13"/>
      <c r="F15" s="13">
        <v>0.04</v>
      </c>
      <c r="G15" s="14">
        <v>0.01</v>
      </c>
      <c r="H15" s="14"/>
      <c r="I15" s="14"/>
      <c r="J15" s="14"/>
      <c r="K15" s="14"/>
      <c r="L15" s="53">
        <f t="shared" si="0"/>
        <v>0.05</v>
      </c>
      <c r="M15" s="15">
        <f t="shared" si="1"/>
        <v>0.65</v>
      </c>
      <c r="N15" s="340">
        <v>30</v>
      </c>
    </row>
    <row r="16" spans="1:21" ht="16.5" x14ac:dyDescent="0.25">
      <c r="A16" s="2">
        <v>9</v>
      </c>
      <c r="B16" s="48" t="s">
        <v>227</v>
      </c>
      <c r="C16" s="339">
        <v>0.7</v>
      </c>
      <c r="D16" s="13">
        <v>0.03</v>
      </c>
      <c r="E16" s="13"/>
      <c r="F16" s="13">
        <v>0.04</v>
      </c>
      <c r="G16" s="13">
        <v>0.01</v>
      </c>
      <c r="H16" s="14">
        <v>0.04</v>
      </c>
      <c r="I16" s="14"/>
      <c r="J16" s="14">
        <v>0.04</v>
      </c>
      <c r="K16" s="14"/>
      <c r="L16" s="53">
        <f t="shared" si="0"/>
        <v>0.16</v>
      </c>
      <c r="M16" s="15">
        <f t="shared" si="1"/>
        <v>0.86</v>
      </c>
      <c r="N16" s="340">
        <v>45</v>
      </c>
    </row>
    <row r="17" spans="1:16" ht="16.5" x14ac:dyDescent="0.25">
      <c r="A17" s="2">
        <v>10</v>
      </c>
      <c r="B17" s="48" t="s">
        <v>228</v>
      </c>
      <c r="C17" s="339">
        <v>0.6</v>
      </c>
      <c r="D17" s="13"/>
      <c r="E17" s="13"/>
      <c r="F17" s="13"/>
      <c r="G17" s="13">
        <v>0.01</v>
      </c>
      <c r="H17" s="14">
        <v>0.04</v>
      </c>
      <c r="I17" s="14"/>
      <c r="J17" s="14">
        <v>0.04</v>
      </c>
      <c r="K17" s="14"/>
      <c r="L17" s="53">
        <f t="shared" si="0"/>
        <v>0.09</v>
      </c>
      <c r="M17" s="15">
        <f t="shared" si="1"/>
        <v>0.69</v>
      </c>
      <c r="N17" s="340">
        <v>30</v>
      </c>
    </row>
    <row r="18" spans="1:16" ht="16.5" x14ac:dyDescent="0.25">
      <c r="A18" s="2">
        <v>11</v>
      </c>
      <c r="B18" s="48" t="s">
        <v>229</v>
      </c>
      <c r="C18" s="339">
        <v>0.6</v>
      </c>
      <c r="D18" s="13"/>
      <c r="E18" s="13"/>
      <c r="F18" s="13">
        <v>0.04</v>
      </c>
      <c r="G18" s="13"/>
      <c r="H18" s="14">
        <v>0.04</v>
      </c>
      <c r="I18" s="14">
        <v>0.04</v>
      </c>
      <c r="J18" s="14">
        <v>0.04</v>
      </c>
      <c r="K18" s="14">
        <v>0.06</v>
      </c>
      <c r="L18" s="53">
        <f t="shared" si="0"/>
        <v>0.22</v>
      </c>
      <c r="M18" s="15">
        <f t="shared" si="1"/>
        <v>0.82</v>
      </c>
      <c r="N18" s="340">
        <v>45</v>
      </c>
    </row>
    <row r="19" spans="1:16" ht="16.5" x14ac:dyDescent="0.25">
      <c r="A19" s="2">
        <v>12</v>
      </c>
      <c r="B19" s="48" t="s">
        <v>230</v>
      </c>
      <c r="C19" s="339">
        <v>0.6</v>
      </c>
      <c r="D19" s="13"/>
      <c r="E19" s="13"/>
      <c r="F19" s="2"/>
      <c r="G19" s="14">
        <v>0.01</v>
      </c>
      <c r="H19" s="14">
        <v>0.04</v>
      </c>
      <c r="I19" s="14"/>
      <c r="J19" s="14">
        <v>0.04</v>
      </c>
      <c r="K19" s="14"/>
      <c r="L19" s="53">
        <f t="shared" si="0"/>
        <v>0.09</v>
      </c>
      <c r="M19" s="15">
        <f t="shared" si="1"/>
        <v>0.69</v>
      </c>
      <c r="N19" s="340">
        <v>30</v>
      </c>
    </row>
    <row r="20" spans="1:16" ht="16.5" x14ac:dyDescent="0.25">
      <c r="A20" s="2">
        <v>13</v>
      </c>
      <c r="B20" s="48" t="s">
        <v>231</v>
      </c>
      <c r="C20" s="339">
        <v>0.6</v>
      </c>
      <c r="D20" s="13"/>
      <c r="E20" s="341"/>
      <c r="F20" s="13">
        <v>0.04</v>
      </c>
      <c r="G20" s="13"/>
      <c r="H20" s="14"/>
      <c r="I20" s="14"/>
      <c r="J20" s="14"/>
      <c r="K20" s="14"/>
      <c r="L20" s="53">
        <f t="shared" si="0"/>
        <v>0.04</v>
      </c>
      <c r="M20" s="15">
        <f t="shared" si="1"/>
        <v>0.64</v>
      </c>
      <c r="N20" s="340">
        <v>30</v>
      </c>
    </row>
    <row r="21" spans="1:16" ht="16.5" x14ac:dyDescent="0.25">
      <c r="A21" s="2">
        <v>14</v>
      </c>
      <c r="B21" s="48" t="s">
        <v>232</v>
      </c>
      <c r="C21" s="339">
        <v>0.7</v>
      </c>
      <c r="D21" s="13">
        <v>0.03</v>
      </c>
      <c r="E21" s="13"/>
      <c r="F21" s="13">
        <v>0.04</v>
      </c>
      <c r="G21" s="14">
        <v>0.01</v>
      </c>
      <c r="H21" s="14">
        <v>0.04</v>
      </c>
      <c r="I21" s="14"/>
      <c r="J21" s="14">
        <v>0.04</v>
      </c>
      <c r="K21" s="14">
        <v>0.06</v>
      </c>
      <c r="L21" s="53">
        <f t="shared" si="0"/>
        <v>0.22</v>
      </c>
      <c r="M21" s="15">
        <f t="shared" si="1"/>
        <v>0.91999999999999993</v>
      </c>
      <c r="N21" s="340">
        <v>50</v>
      </c>
      <c r="P21" s="360"/>
    </row>
    <row r="22" spans="1:16" ht="16.5" x14ac:dyDescent="0.25">
      <c r="A22" s="2">
        <v>15</v>
      </c>
      <c r="B22" s="48" t="s">
        <v>233</v>
      </c>
      <c r="C22" s="339">
        <v>0.6</v>
      </c>
      <c r="D22" s="13"/>
      <c r="E22" s="13"/>
      <c r="F22" s="13">
        <v>0.04</v>
      </c>
      <c r="G22" s="342">
        <v>0.01</v>
      </c>
      <c r="H22" s="14">
        <v>0.04</v>
      </c>
      <c r="I22" s="14"/>
      <c r="J22" s="14">
        <v>0.04</v>
      </c>
      <c r="K22" s="14"/>
      <c r="L22" s="53">
        <f t="shared" si="0"/>
        <v>0.13</v>
      </c>
      <c r="M22" s="15">
        <f t="shared" si="1"/>
        <v>0.73</v>
      </c>
      <c r="N22" s="340">
        <v>40</v>
      </c>
      <c r="P22" s="360"/>
    </row>
    <row r="23" spans="1:16" ht="16.5" x14ac:dyDescent="0.25">
      <c r="A23" s="2">
        <v>16</v>
      </c>
      <c r="B23" s="48" t="s">
        <v>234</v>
      </c>
      <c r="C23" s="339">
        <v>0.7</v>
      </c>
      <c r="D23" s="13"/>
      <c r="E23" s="13"/>
      <c r="F23" s="13">
        <v>0.04</v>
      </c>
      <c r="G23" s="342">
        <v>0.01</v>
      </c>
      <c r="H23" s="14">
        <v>0.04</v>
      </c>
      <c r="I23" s="14">
        <v>0.04</v>
      </c>
      <c r="J23" s="14">
        <v>0.04</v>
      </c>
      <c r="K23" s="14">
        <v>0.06</v>
      </c>
      <c r="L23" s="53">
        <f t="shared" si="0"/>
        <v>0.23</v>
      </c>
      <c r="M23" s="15">
        <f t="shared" si="1"/>
        <v>0.92999999999999994</v>
      </c>
      <c r="N23" s="340">
        <v>50</v>
      </c>
      <c r="P23" s="360"/>
    </row>
    <row r="24" spans="1:16" ht="16.5" x14ac:dyDescent="0.25">
      <c r="A24" s="2">
        <v>17</v>
      </c>
      <c r="B24" s="48" t="s">
        <v>235</v>
      </c>
      <c r="C24" s="339">
        <v>0.6</v>
      </c>
      <c r="D24" s="13">
        <v>0.03</v>
      </c>
      <c r="E24" s="341"/>
      <c r="F24" s="2"/>
      <c r="G24" s="13"/>
      <c r="H24" s="14"/>
      <c r="I24" s="14"/>
      <c r="J24" s="14">
        <v>0.04</v>
      </c>
      <c r="K24" s="14"/>
      <c r="L24" s="53">
        <f t="shared" si="0"/>
        <v>7.0000000000000007E-2</v>
      </c>
      <c r="M24" s="15">
        <f t="shared" si="1"/>
        <v>0.66999999999999993</v>
      </c>
      <c r="N24" s="340">
        <v>30</v>
      </c>
    </row>
    <row r="25" spans="1:16" ht="16.5" x14ac:dyDescent="0.25">
      <c r="A25" s="2">
        <v>18</v>
      </c>
      <c r="B25" s="48" t="s">
        <v>236</v>
      </c>
      <c r="C25" s="339">
        <v>0.6</v>
      </c>
      <c r="D25" s="13"/>
      <c r="E25" s="341"/>
      <c r="F25" s="13">
        <v>0.04</v>
      </c>
      <c r="G25" s="14">
        <v>0.01</v>
      </c>
      <c r="H25" s="13"/>
      <c r="I25" s="13">
        <v>0.04</v>
      </c>
      <c r="J25" s="13"/>
      <c r="K25" s="13">
        <v>0.06</v>
      </c>
      <c r="L25" s="53">
        <f t="shared" si="0"/>
        <v>0.15</v>
      </c>
      <c r="M25" s="15">
        <f t="shared" si="1"/>
        <v>0.75</v>
      </c>
      <c r="N25" s="340">
        <v>40</v>
      </c>
    </row>
    <row r="26" spans="1:16" ht="16.5" x14ac:dyDescent="0.25">
      <c r="A26" s="2">
        <v>19</v>
      </c>
      <c r="B26" s="48" t="s">
        <v>237</v>
      </c>
      <c r="C26" s="339">
        <v>0.6</v>
      </c>
      <c r="D26" s="13">
        <v>0.03</v>
      </c>
      <c r="E26" s="341"/>
      <c r="F26" s="13"/>
      <c r="G26" s="14">
        <v>0.01</v>
      </c>
      <c r="H26" s="13"/>
      <c r="I26" s="13"/>
      <c r="J26" s="13"/>
      <c r="K26" s="13"/>
      <c r="L26" s="53">
        <f t="shared" si="0"/>
        <v>0.04</v>
      </c>
      <c r="M26" s="15">
        <f t="shared" si="1"/>
        <v>0.64</v>
      </c>
      <c r="N26" s="340">
        <v>30</v>
      </c>
    </row>
    <row r="27" spans="1:16" ht="16.5" x14ac:dyDescent="0.25">
      <c r="A27" s="2">
        <v>20</v>
      </c>
      <c r="B27" s="27" t="s">
        <v>238</v>
      </c>
      <c r="C27" s="9">
        <v>0.6</v>
      </c>
      <c r="D27" s="13"/>
      <c r="E27" s="17"/>
      <c r="F27" s="13"/>
      <c r="G27" s="14">
        <v>0.01</v>
      </c>
      <c r="H27" s="14"/>
      <c r="I27" s="14"/>
      <c r="J27" s="14"/>
      <c r="K27" s="14"/>
      <c r="L27" s="53">
        <f t="shared" si="0"/>
        <v>0.01</v>
      </c>
      <c r="M27" s="15">
        <f t="shared" si="1"/>
        <v>0.61</v>
      </c>
      <c r="N27" s="340">
        <v>30</v>
      </c>
    </row>
    <row r="28" spans="1:16" ht="42" customHeight="1" x14ac:dyDescent="0.25">
      <c r="A28" s="382" t="s">
        <v>819</v>
      </c>
      <c r="B28" s="382"/>
      <c r="C28" s="382"/>
      <c r="D28" s="382"/>
      <c r="E28" s="382"/>
      <c r="F28" s="382"/>
      <c r="G28" s="382"/>
      <c r="H28" s="382"/>
      <c r="I28" s="382"/>
      <c r="J28" s="382"/>
      <c r="K28" s="382"/>
      <c r="L28" s="382"/>
      <c r="M28" s="382"/>
      <c r="N28" s="382"/>
    </row>
    <row r="30" spans="1:16" ht="18.75" x14ac:dyDescent="0.3">
      <c r="A30" s="383" t="s">
        <v>5</v>
      </c>
      <c r="B30" s="383"/>
      <c r="C30" s="383"/>
      <c r="D30" s="383"/>
      <c r="E30" s="383"/>
      <c r="F30" s="383"/>
      <c r="G30" s="383"/>
      <c r="H30" s="383"/>
      <c r="I30" s="383"/>
      <c r="J30" s="383"/>
      <c r="K30" s="383"/>
      <c r="L30" s="383"/>
      <c r="M30" s="383"/>
      <c r="N30" s="383"/>
    </row>
    <row r="32" spans="1:16" ht="99.75" x14ac:dyDescent="0.25">
      <c r="A32" s="190" t="s">
        <v>6</v>
      </c>
      <c r="B32" s="190" t="s">
        <v>7</v>
      </c>
      <c r="C32" s="191" t="s">
        <v>8</v>
      </c>
      <c r="D32" s="454" t="s">
        <v>9</v>
      </c>
      <c r="E32" s="456"/>
      <c r="F32" s="198"/>
      <c r="G32" s="454" t="s">
        <v>11</v>
      </c>
      <c r="H32" s="455"/>
      <c r="I32" s="455"/>
      <c r="J32" s="455"/>
      <c r="K32" s="455"/>
      <c r="L32" s="456"/>
      <c r="M32" s="191" t="s">
        <v>12</v>
      </c>
      <c r="N32" s="191" t="s">
        <v>13</v>
      </c>
    </row>
    <row r="33" spans="1:14" ht="37.5" x14ac:dyDescent="0.25">
      <c r="A33" s="6">
        <v>1</v>
      </c>
      <c r="B33" s="357" t="s">
        <v>820</v>
      </c>
      <c r="C33" s="343"/>
      <c r="D33" s="585"/>
      <c r="E33" s="586"/>
      <c r="F33" s="206"/>
      <c r="G33" s="585">
        <v>4</v>
      </c>
      <c r="H33" s="638"/>
      <c r="I33" s="638"/>
      <c r="J33" s="638"/>
      <c r="K33" s="638"/>
      <c r="L33" s="586"/>
      <c r="M33" s="343"/>
      <c r="N33" s="184" t="s">
        <v>72</v>
      </c>
    </row>
    <row r="34" spans="1:14" ht="37.5" x14ac:dyDescent="0.25">
      <c r="A34" s="6">
        <v>2</v>
      </c>
      <c r="B34" s="357" t="s">
        <v>821</v>
      </c>
      <c r="C34" s="343"/>
      <c r="D34" s="585"/>
      <c r="E34" s="586"/>
      <c r="F34" s="206"/>
      <c r="G34" s="585">
        <v>0</v>
      </c>
      <c r="H34" s="638"/>
      <c r="I34" s="638"/>
      <c r="J34" s="638"/>
      <c r="K34" s="638"/>
      <c r="L34" s="586"/>
      <c r="M34" s="343"/>
      <c r="N34" s="184" t="s">
        <v>72</v>
      </c>
    </row>
    <row r="35" spans="1:14" ht="56.25" x14ac:dyDescent="0.25">
      <c r="A35" s="6">
        <v>3</v>
      </c>
      <c r="B35" s="357" t="s">
        <v>884</v>
      </c>
      <c r="C35" s="343"/>
      <c r="D35" s="585"/>
      <c r="E35" s="586"/>
      <c r="F35" s="206"/>
      <c r="G35" s="585">
        <v>0</v>
      </c>
      <c r="H35" s="638"/>
      <c r="I35" s="638"/>
      <c r="J35" s="638"/>
      <c r="K35" s="638"/>
      <c r="L35" s="586"/>
      <c r="M35" s="343"/>
      <c r="N35" s="184" t="s">
        <v>14</v>
      </c>
    </row>
    <row r="36" spans="1:14" ht="45" x14ac:dyDescent="0.25">
      <c r="A36" s="6">
        <v>4</v>
      </c>
      <c r="B36" s="357" t="s">
        <v>822</v>
      </c>
      <c r="C36" s="343"/>
      <c r="D36" s="585"/>
      <c r="E36" s="586"/>
      <c r="F36" s="206"/>
      <c r="G36" s="585">
        <v>12</v>
      </c>
      <c r="H36" s="638"/>
      <c r="I36" s="638"/>
      <c r="J36" s="638"/>
      <c r="K36" s="638"/>
      <c r="L36" s="586"/>
      <c r="M36" s="343"/>
      <c r="N36" s="184" t="s">
        <v>14</v>
      </c>
    </row>
    <row r="37" spans="1:14" ht="66" x14ac:dyDescent="0.25">
      <c r="A37" s="6">
        <v>5</v>
      </c>
      <c r="B37" s="204" t="s">
        <v>823</v>
      </c>
      <c r="C37" s="343"/>
      <c r="D37" s="585"/>
      <c r="E37" s="586"/>
      <c r="F37" s="206"/>
      <c r="G37" s="585">
        <v>10</v>
      </c>
      <c r="H37" s="638"/>
      <c r="I37" s="638"/>
      <c r="J37" s="638"/>
      <c r="K37" s="638"/>
      <c r="L37" s="586"/>
      <c r="M37" s="343"/>
      <c r="N37" s="184" t="s">
        <v>14</v>
      </c>
    </row>
    <row r="38" spans="1:14" ht="45" x14ac:dyDescent="0.25">
      <c r="A38" s="344">
        <v>6</v>
      </c>
      <c r="B38" s="204" t="s">
        <v>824</v>
      </c>
      <c r="C38" s="236" t="s">
        <v>825</v>
      </c>
      <c r="D38" s="641"/>
      <c r="E38" s="642"/>
      <c r="F38" s="345"/>
      <c r="G38" s="585">
        <v>0</v>
      </c>
      <c r="H38" s="638"/>
      <c r="I38" s="638"/>
      <c r="J38" s="638"/>
      <c r="K38" s="638"/>
      <c r="L38" s="586"/>
      <c r="M38" s="343"/>
      <c r="N38" s="346" t="s">
        <v>14</v>
      </c>
    </row>
    <row r="39" spans="1:14" ht="45" x14ac:dyDescent="0.25">
      <c r="A39" s="20">
        <v>7</v>
      </c>
      <c r="B39" s="204" t="s">
        <v>826</v>
      </c>
      <c r="C39" s="20" t="s">
        <v>825</v>
      </c>
      <c r="D39" s="585"/>
      <c r="E39" s="586"/>
      <c r="F39" s="343"/>
      <c r="G39" s="585">
        <v>15</v>
      </c>
      <c r="H39" s="638"/>
      <c r="I39" s="638"/>
      <c r="J39" s="638"/>
      <c r="K39" s="638"/>
      <c r="L39" s="586"/>
      <c r="M39" s="343"/>
      <c r="N39" s="184" t="s">
        <v>14</v>
      </c>
    </row>
    <row r="40" spans="1:14" ht="42" customHeight="1" x14ac:dyDescent="0.25">
      <c r="A40" s="20">
        <v>8</v>
      </c>
      <c r="B40" s="204" t="s">
        <v>828</v>
      </c>
      <c r="C40" s="20" t="s">
        <v>661</v>
      </c>
      <c r="D40" s="585" t="s">
        <v>827</v>
      </c>
      <c r="E40" s="586"/>
      <c r="F40" s="347"/>
      <c r="G40" s="639">
        <v>8</v>
      </c>
      <c r="H40" s="640"/>
      <c r="I40" s="640"/>
      <c r="J40" s="640"/>
      <c r="K40" s="640"/>
      <c r="L40" s="640"/>
      <c r="M40" s="343"/>
      <c r="N40" s="184" t="s">
        <v>72</v>
      </c>
    </row>
    <row r="41" spans="1:14" ht="15.6" x14ac:dyDescent="0.3">
      <c r="F41" s="378"/>
      <c r="G41" s="378"/>
      <c r="H41" s="378"/>
      <c r="I41" s="378"/>
      <c r="J41" s="378"/>
      <c r="K41" s="378"/>
      <c r="L41" s="378"/>
      <c r="M41" s="378"/>
      <c r="N41" s="378"/>
    </row>
    <row r="43" spans="1:14" ht="16.899999999999999" x14ac:dyDescent="0.25">
      <c r="B43" s="110"/>
    </row>
    <row r="44" spans="1:14" ht="16.899999999999999" x14ac:dyDescent="0.25">
      <c r="B44" s="110"/>
    </row>
    <row r="45" spans="1:14" ht="16.899999999999999" x14ac:dyDescent="0.25">
      <c r="B45" s="110"/>
    </row>
    <row r="46" spans="1:14" ht="16.899999999999999" x14ac:dyDescent="0.25">
      <c r="B46" s="110"/>
    </row>
    <row r="47" spans="1:14" ht="16.899999999999999" x14ac:dyDescent="0.25">
      <c r="B47" s="110"/>
    </row>
    <row r="48" spans="1:14" ht="16.899999999999999" x14ac:dyDescent="0.25">
      <c r="B48" s="110"/>
    </row>
  </sheetData>
  <mergeCells count="32">
    <mergeCell ref="D37:E37"/>
    <mergeCell ref="G37:L37"/>
    <mergeCell ref="D38:E38"/>
    <mergeCell ref="G38:L38"/>
    <mergeCell ref="A1:E1"/>
    <mergeCell ref="A2:E2"/>
    <mergeCell ref="A4:N4"/>
    <mergeCell ref="D34:E34"/>
    <mergeCell ref="G34:L34"/>
    <mergeCell ref="D35:E35"/>
    <mergeCell ref="G35:L35"/>
    <mergeCell ref="D36:E36"/>
    <mergeCell ref="G36:L36"/>
    <mergeCell ref="A5:N5"/>
    <mergeCell ref="A6:A7"/>
    <mergeCell ref="B6:B7"/>
    <mergeCell ref="C6:C7"/>
    <mergeCell ref="D6:G6"/>
    <mergeCell ref="H6:K6"/>
    <mergeCell ref="N6:N7"/>
    <mergeCell ref="M6:M7"/>
    <mergeCell ref="A28:N28"/>
    <mergeCell ref="A30:N30"/>
    <mergeCell ref="D32:E32"/>
    <mergeCell ref="G32:L32"/>
    <mergeCell ref="D33:E33"/>
    <mergeCell ref="G33:L33"/>
    <mergeCell ref="D39:E39"/>
    <mergeCell ref="G39:L39"/>
    <mergeCell ref="D40:E40"/>
    <mergeCell ref="G40:L40"/>
    <mergeCell ref="F41:N4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49"/>
  <sheetViews>
    <sheetView topLeftCell="A49" zoomScale="85" zoomScaleNormal="85" workbookViewId="0">
      <selection activeCell="B47" sqref="B47:D47"/>
    </sheetView>
  </sheetViews>
  <sheetFormatPr defaultRowHeight="15" x14ac:dyDescent="0.25"/>
  <cols>
    <col min="1" max="1" width="5.28515625" customWidth="1"/>
    <col min="2" max="2" width="26.140625" customWidth="1"/>
    <col min="3" max="3" width="13.28515625" style="1" customWidth="1"/>
    <col min="4" max="4" width="9.140625" customWidth="1"/>
    <col min="5" max="7" width="9.140625" style="203" customWidth="1"/>
    <col min="8" max="8" width="12.42578125" style="203" customWidth="1"/>
    <col min="9" max="9" width="16.140625" style="203" customWidth="1"/>
    <col min="10" max="10" width="8.7109375" style="83" customWidth="1"/>
    <col min="11" max="11" width="10.42578125" customWidth="1"/>
    <col min="12" max="12" width="10.28515625" bestFit="1" customWidth="1"/>
    <col min="13" max="13" width="7.5703125" customWidth="1"/>
    <col min="256" max="256" width="5.28515625" customWidth="1"/>
    <col min="257" max="257" width="26.140625" customWidth="1"/>
    <col min="258" max="258" width="13.28515625" customWidth="1"/>
    <col min="259" max="263" width="9.140625" customWidth="1"/>
    <col min="264" max="266" width="10" customWidth="1"/>
    <col min="267" max="267" width="10.42578125" customWidth="1"/>
    <col min="268" max="268" width="10.28515625" bestFit="1" customWidth="1"/>
    <col min="269" max="269" width="7.5703125" customWidth="1"/>
    <col min="512" max="512" width="5.28515625" customWidth="1"/>
    <col min="513" max="513" width="26.140625" customWidth="1"/>
    <col min="514" max="514" width="13.28515625" customWidth="1"/>
    <col min="515" max="519" width="9.140625" customWidth="1"/>
    <col min="520" max="522" width="10" customWidth="1"/>
    <col min="523" max="523" width="10.42578125" customWidth="1"/>
    <col min="524" max="524" width="10.28515625" bestFit="1" customWidth="1"/>
    <col min="525" max="525" width="7.5703125" customWidth="1"/>
    <col min="768" max="768" width="5.28515625" customWidth="1"/>
    <col min="769" max="769" width="26.140625" customWidth="1"/>
    <col min="770" max="770" width="13.28515625" customWidth="1"/>
    <col min="771" max="775" width="9.140625" customWidth="1"/>
    <col min="776" max="778" width="10" customWidth="1"/>
    <col min="779" max="779" width="10.42578125" customWidth="1"/>
    <col min="780" max="780" width="10.28515625" bestFit="1" customWidth="1"/>
    <col min="781" max="781" width="7.5703125" customWidth="1"/>
    <col min="1024" max="1024" width="5.28515625" customWidth="1"/>
    <col min="1025" max="1025" width="26.140625" customWidth="1"/>
    <col min="1026" max="1026" width="13.28515625" customWidth="1"/>
    <col min="1027" max="1031" width="9.140625" customWidth="1"/>
    <col min="1032" max="1034" width="10" customWidth="1"/>
    <col min="1035" max="1035" width="10.42578125" customWidth="1"/>
    <col min="1036" max="1036" width="10.28515625" bestFit="1" customWidth="1"/>
    <col min="1037" max="1037" width="7.5703125" customWidth="1"/>
    <col min="1280" max="1280" width="5.28515625" customWidth="1"/>
    <col min="1281" max="1281" width="26.140625" customWidth="1"/>
    <col min="1282" max="1282" width="13.28515625" customWidth="1"/>
    <col min="1283" max="1287" width="9.140625" customWidth="1"/>
    <col min="1288" max="1290" width="10" customWidth="1"/>
    <col min="1291" max="1291" width="10.42578125" customWidth="1"/>
    <col min="1292" max="1292" width="10.28515625" bestFit="1" customWidth="1"/>
    <col min="1293" max="1293" width="7.5703125" customWidth="1"/>
    <col min="1536" max="1536" width="5.28515625" customWidth="1"/>
    <col min="1537" max="1537" width="26.140625" customWidth="1"/>
    <col min="1538" max="1538" width="13.28515625" customWidth="1"/>
    <col min="1539" max="1543" width="9.140625" customWidth="1"/>
    <col min="1544" max="1546" width="10" customWidth="1"/>
    <col min="1547" max="1547" width="10.42578125" customWidth="1"/>
    <col min="1548" max="1548" width="10.28515625" bestFit="1" customWidth="1"/>
    <col min="1549" max="1549" width="7.5703125" customWidth="1"/>
    <col min="1792" max="1792" width="5.28515625" customWidth="1"/>
    <col min="1793" max="1793" width="26.140625" customWidth="1"/>
    <col min="1794" max="1794" width="13.28515625" customWidth="1"/>
    <col min="1795" max="1799" width="9.140625" customWidth="1"/>
    <col min="1800" max="1802" width="10" customWidth="1"/>
    <col min="1803" max="1803" width="10.42578125" customWidth="1"/>
    <col min="1804" max="1804" width="10.28515625" bestFit="1" customWidth="1"/>
    <col min="1805" max="1805" width="7.5703125" customWidth="1"/>
    <col min="2048" max="2048" width="5.28515625" customWidth="1"/>
    <col min="2049" max="2049" width="26.140625" customWidth="1"/>
    <col min="2050" max="2050" width="13.28515625" customWidth="1"/>
    <col min="2051" max="2055" width="9.140625" customWidth="1"/>
    <col min="2056" max="2058" width="10" customWidth="1"/>
    <col min="2059" max="2059" width="10.42578125" customWidth="1"/>
    <col min="2060" max="2060" width="10.28515625" bestFit="1" customWidth="1"/>
    <col min="2061" max="2061" width="7.5703125" customWidth="1"/>
    <col min="2304" max="2304" width="5.28515625" customWidth="1"/>
    <col min="2305" max="2305" width="26.140625" customWidth="1"/>
    <col min="2306" max="2306" width="13.28515625" customWidth="1"/>
    <col min="2307" max="2311" width="9.140625" customWidth="1"/>
    <col min="2312" max="2314" width="10" customWidth="1"/>
    <col min="2315" max="2315" width="10.42578125" customWidth="1"/>
    <col min="2316" max="2316" width="10.28515625" bestFit="1" customWidth="1"/>
    <col min="2317" max="2317" width="7.5703125" customWidth="1"/>
    <col min="2560" max="2560" width="5.28515625" customWidth="1"/>
    <col min="2561" max="2561" width="26.140625" customWidth="1"/>
    <col min="2562" max="2562" width="13.28515625" customWidth="1"/>
    <col min="2563" max="2567" width="9.140625" customWidth="1"/>
    <col min="2568" max="2570" width="10" customWidth="1"/>
    <col min="2571" max="2571" width="10.42578125" customWidth="1"/>
    <col min="2572" max="2572" width="10.28515625" bestFit="1" customWidth="1"/>
    <col min="2573" max="2573" width="7.5703125" customWidth="1"/>
    <col min="2816" max="2816" width="5.28515625" customWidth="1"/>
    <col min="2817" max="2817" width="26.140625" customWidth="1"/>
    <col min="2818" max="2818" width="13.28515625" customWidth="1"/>
    <col min="2819" max="2823" width="9.140625" customWidth="1"/>
    <col min="2824" max="2826" width="10" customWidth="1"/>
    <col min="2827" max="2827" width="10.42578125" customWidth="1"/>
    <col min="2828" max="2828" width="10.28515625" bestFit="1" customWidth="1"/>
    <col min="2829" max="2829" width="7.5703125" customWidth="1"/>
    <col min="3072" max="3072" width="5.28515625" customWidth="1"/>
    <col min="3073" max="3073" width="26.140625" customWidth="1"/>
    <col min="3074" max="3074" width="13.28515625" customWidth="1"/>
    <col min="3075" max="3079" width="9.140625" customWidth="1"/>
    <col min="3080" max="3082" width="10" customWidth="1"/>
    <col min="3083" max="3083" width="10.42578125" customWidth="1"/>
    <col min="3084" max="3084" width="10.28515625" bestFit="1" customWidth="1"/>
    <col min="3085" max="3085" width="7.5703125" customWidth="1"/>
    <col min="3328" max="3328" width="5.28515625" customWidth="1"/>
    <col min="3329" max="3329" width="26.140625" customWidth="1"/>
    <col min="3330" max="3330" width="13.28515625" customWidth="1"/>
    <col min="3331" max="3335" width="9.140625" customWidth="1"/>
    <col min="3336" max="3338" width="10" customWidth="1"/>
    <col min="3339" max="3339" width="10.42578125" customWidth="1"/>
    <col min="3340" max="3340" width="10.28515625" bestFit="1" customWidth="1"/>
    <col min="3341" max="3341" width="7.5703125" customWidth="1"/>
    <col min="3584" max="3584" width="5.28515625" customWidth="1"/>
    <col min="3585" max="3585" width="26.140625" customWidth="1"/>
    <col min="3586" max="3586" width="13.28515625" customWidth="1"/>
    <col min="3587" max="3591" width="9.140625" customWidth="1"/>
    <col min="3592" max="3594" width="10" customWidth="1"/>
    <col min="3595" max="3595" width="10.42578125" customWidth="1"/>
    <col min="3596" max="3596" width="10.28515625" bestFit="1" customWidth="1"/>
    <col min="3597" max="3597" width="7.5703125" customWidth="1"/>
    <col min="3840" max="3840" width="5.28515625" customWidth="1"/>
    <col min="3841" max="3841" width="26.140625" customWidth="1"/>
    <col min="3842" max="3842" width="13.28515625" customWidth="1"/>
    <col min="3843" max="3847" width="9.140625" customWidth="1"/>
    <col min="3848" max="3850" width="10" customWidth="1"/>
    <col min="3851" max="3851" width="10.42578125" customWidth="1"/>
    <col min="3852" max="3852" width="10.28515625" bestFit="1" customWidth="1"/>
    <col min="3853" max="3853" width="7.5703125" customWidth="1"/>
    <col min="4096" max="4096" width="5.28515625" customWidth="1"/>
    <col min="4097" max="4097" width="26.140625" customWidth="1"/>
    <col min="4098" max="4098" width="13.28515625" customWidth="1"/>
    <col min="4099" max="4103" width="9.140625" customWidth="1"/>
    <col min="4104" max="4106" width="10" customWidth="1"/>
    <col min="4107" max="4107" width="10.42578125" customWidth="1"/>
    <col min="4108" max="4108" width="10.28515625" bestFit="1" customWidth="1"/>
    <col min="4109" max="4109" width="7.5703125" customWidth="1"/>
    <col min="4352" max="4352" width="5.28515625" customWidth="1"/>
    <col min="4353" max="4353" width="26.140625" customWidth="1"/>
    <col min="4354" max="4354" width="13.28515625" customWidth="1"/>
    <col min="4355" max="4359" width="9.140625" customWidth="1"/>
    <col min="4360" max="4362" width="10" customWidth="1"/>
    <col min="4363" max="4363" width="10.42578125" customWidth="1"/>
    <col min="4364" max="4364" width="10.28515625" bestFit="1" customWidth="1"/>
    <col min="4365" max="4365" width="7.5703125" customWidth="1"/>
    <col min="4608" max="4608" width="5.28515625" customWidth="1"/>
    <col min="4609" max="4609" width="26.140625" customWidth="1"/>
    <col min="4610" max="4610" width="13.28515625" customWidth="1"/>
    <col min="4611" max="4615" width="9.140625" customWidth="1"/>
    <col min="4616" max="4618" width="10" customWidth="1"/>
    <col min="4619" max="4619" width="10.42578125" customWidth="1"/>
    <col min="4620" max="4620" width="10.28515625" bestFit="1" customWidth="1"/>
    <col min="4621" max="4621" width="7.5703125" customWidth="1"/>
    <col min="4864" max="4864" width="5.28515625" customWidth="1"/>
    <col min="4865" max="4865" width="26.140625" customWidth="1"/>
    <col min="4866" max="4866" width="13.28515625" customWidth="1"/>
    <col min="4867" max="4871" width="9.140625" customWidth="1"/>
    <col min="4872" max="4874" width="10" customWidth="1"/>
    <col min="4875" max="4875" width="10.42578125" customWidth="1"/>
    <col min="4876" max="4876" width="10.28515625" bestFit="1" customWidth="1"/>
    <col min="4877" max="4877" width="7.5703125" customWidth="1"/>
    <col min="5120" max="5120" width="5.28515625" customWidth="1"/>
    <col min="5121" max="5121" width="26.140625" customWidth="1"/>
    <col min="5122" max="5122" width="13.28515625" customWidth="1"/>
    <col min="5123" max="5127" width="9.140625" customWidth="1"/>
    <col min="5128" max="5130" width="10" customWidth="1"/>
    <col min="5131" max="5131" width="10.42578125" customWidth="1"/>
    <col min="5132" max="5132" width="10.28515625" bestFit="1" customWidth="1"/>
    <col min="5133" max="5133" width="7.5703125" customWidth="1"/>
    <col min="5376" max="5376" width="5.28515625" customWidth="1"/>
    <col min="5377" max="5377" width="26.140625" customWidth="1"/>
    <col min="5378" max="5378" width="13.28515625" customWidth="1"/>
    <col min="5379" max="5383" width="9.140625" customWidth="1"/>
    <col min="5384" max="5386" width="10" customWidth="1"/>
    <col min="5387" max="5387" width="10.42578125" customWidth="1"/>
    <col min="5388" max="5388" width="10.28515625" bestFit="1" customWidth="1"/>
    <col min="5389" max="5389" width="7.5703125" customWidth="1"/>
    <col min="5632" max="5632" width="5.28515625" customWidth="1"/>
    <col min="5633" max="5633" width="26.140625" customWidth="1"/>
    <col min="5634" max="5634" width="13.28515625" customWidth="1"/>
    <col min="5635" max="5639" width="9.140625" customWidth="1"/>
    <col min="5640" max="5642" width="10" customWidth="1"/>
    <col min="5643" max="5643" width="10.42578125" customWidth="1"/>
    <col min="5644" max="5644" width="10.28515625" bestFit="1" customWidth="1"/>
    <col min="5645" max="5645" width="7.5703125" customWidth="1"/>
    <col min="5888" max="5888" width="5.28515625" customWidth="1"/>
    <col min="5889" max="5889" width="26.140625" customWidth="1"/>
    <col min="5890" max="5890" width="13.28515625" customWidth="1"/>
    <col min="5891" max="5895" width="9.140625" customWidth="1"/>
    <col min="5896" max="5898" width="10" customWidth="1"/>
    <col min="5899" max="5899" width="10.42578125" customWidth="1"/>
    <col min="5900" max="5900" width="10.28515625" bestFit="1" customWidth="1"/>
    <col min="5901" max="5901" width="7.5703125" customWidth="1"/>
    <col min="6144" max="6144" width="5.28515625" customWidth="1"/>
    <col min="6145" max="6145" width="26.140625" customWidth="1"/>
    <col min="6146" max="6146" width="13.28515625" customWidth="1"/>
    <col min="6147" max="6151" width="9.140625" customWidth="1"/>
    <col min="6152" max="6154" width="10" customWidth="1"/>
    <col min="6155" max="6155" width="10.42578125" customWidth="1"/>
    <col min="6156" max="6156" width="10.28515625" bestFit="1" customWidth="1"/>
    <col min="6157" max="6157" width="7.5703125" customWidth="1"/>
    <col min="6400" max="6400" width="5.28515625" customWidth="1"/>
    <col min="6401" max="6401" width="26.140625" customWidth="1"/>
    <col min="6402" max="6402" width="13.28515625" customWidth="1"/>
    <col min="6403" max="6407" width="9.140625" customWidth="1"/>
    <col min="6408" max="6410" width="10" customWidth="1"/>
    <col min="6411" max="6411" width="10.42578125" customWidth="1"/>
    <col min="6412" max="6412" width="10.28515625" bestFit="1" customWidth="1"/>
    <col min="6413" max="6413" width="7.5703125" customWidth="1"/>
    <col min="6656" max="6656" width="5.28515625" customWidth="1"/>
    <col min="6657" max="6657" width="26.140625" customWidth="1"/>
    <col min="6658" max="6658" width="13.28515625" customWidth="1"/>
    <col min="6659" max="6663" width="9.140625" customWidth="1"/>
    <col min="6664" max="6666" width="10" customWidth="1"/>
    <col min="6667" max="6667" width="10.42578125" customWidth="1"/>
    <col min="6668" max="6668" width="10.28515625" bestFit="1" customWidth="1"/>
    <col min="6669" max="6669" width="7.5703125" customWidth="1"/>
    <col min="6912" max="6912" width="5.28515625" customWidth="1"/>
    <col min="6913" max="6913" width="26.140625" customWidth="1"/>
    <col min="6914" max="6914" width="13.28515625" customWidth="1"/>
    <col min="6915" max="6919" width="9.140625" customWidth="1"/>
    <col min="6920" max="6922" width="10" customWidth="1"/>
    <col min="6923" max="6923" width="10.42578125" customWidth="1"/>
    <col min="6924" max="6924" width="10.28515625" bestFit="1" customWidth="1"/>
    <col min="6925" max="6925" width="7.5703125" customWidth="1"/>
    <col min="7168" max="7168" width="5.28515625" customWidth="1"/>
    <col min="7169" max="7169" width="26.140625" customWidth="1"/>
    <col min="7170" max="7170" width="13.28515625" customWidth="1"/>
    <col min="7171" max="7175" width="9.140625" customWidth="1"/>
    <col min="7176" max="7178" width="10" customWidth="1"/>
    <col min="7179" max="7179" width="10.42578125" customWidth="1"/>
    <col min="7180" max="7180" width="10.28515625" bestFit="1" customWidth="1"/>
    <col min="7181" max="7181" width="7.5703125" customWidth="1"/>
    <col min="7424" max="7424" width="5.28515625" customWidth="1"/>
    <col min="7425" max="7425" width="26.140625" customWidth="1"/>
    <col min="7426" max="7426" width="13.28515625" customWidth="1"/>
    <col min="7427" max="7431" width="9.140625" customWidth="1"/>
    <col min="7432" max="7434" width="10" customWidth="1"/>
    <col min="7435" max="7435" width="10.42578125" customWidth="1"/>
    <col min="7436" max="7436" width="10.28515625" bestFit="1" customWidth="1"/>
    <col min="7437" max="7437" width="7.5703125" customWidth="1"/>
    <col min="7680" max="7680" width="5.28515625" customWidth="1"/>
    <col min="7681" max="7681" width="26.140625" customWidth="1"/>
    <col min="7682" max="7682" width="13.28515625" customWidth="1"/>
    <col min="7683" max="7687" width="9.140625" customWidth="1"/>
    <col min="7688" max="7690" width="10" customWidth="1"/>
    <col min="7691" max="7691" width="10.42578125" customWidth="1"/>
    <col min="7692" max="7692" width="10.28515625" bestFit="1" customWidth="1"/>
    <col min="7693" max="7693" width="7.5703125" customWidth="1"/>
    <col min="7936" max="7936" width="5.28515625" customWidth="1"/>
    <col min="7937" max="7937" width="26.140625" customWidth="1"/>
    <col min="7938" max="7938" width="13.28515625" customWidth="1"/>
    <col min="7939" max="7943" width="9.140625" customWidth="1"/>
    <col min="7944" max="7946" width="10" customWidth="1"/>
    <col min="7947" max="7947" width="10.42578125" customWidth="1"/>
    <col min="7948" max="7948" width="10.28515625" bestFit="1" customWidth="1"/>
    <col min="7949" max="7949" width="7.5703125" customWidth="1"/>
    <col min="8192" max="8192" width="5.28515625" customWidth="1"/>
    <col min="8193" max="8193" width="26.140625" customWidth="1"/>
    <col min="8194" max="8194" width="13.28515625" customWidth="1"/>
    <col min="8195" max="8199" width="9.140625" customWidth="1"/>
    <col min="8200" max="8202" width="10" customWidth="1"/>
    <col min="8203" max="8203" width="10.42578125" customWidth="1"/>
    <col min="8204" max="8204" width="10.28515625" bestFit="1" customWidth="1"/>
    <col min="8205" max="8205" width="7.5703125" customWidth="1"/>
    <col min="8448" max="8448" width="5.28515625" customWidth="1"/>
    <col min="8449" max="8449" width="26.140625" customWidth="1"/>
    <col min="8450" max="8450" width="13.28515625" customWidth="1"/>
    <col min="8451" max="8455" width="9.140625" customWidth="1"/>
    <col min="8456" max="8458" width="10" customWidth="1"/>
    <col min="8459" max="8459" width="10.42578125" customWidth="1"/>
    <col min="8460" max="8460" width="10.28515625" bestFit="1" customWidth="1"/>
    <col min="8461" max="8461" width="7.5703125" customWidth="1"/>
    <col min="8704" max="8704" width="5.28515625" customWidth="1"/>
    <col min="8705" max="8705" width="26.140625" customWidth="1"/>
    <col min="8706" max="8706" width="13.28515625" customWidth="1"/>
    <col min="8707" max="8711" width="9.140625" customWidth="1"/>
    <col min="8712" max="8714" width="10" customWidth="1"/>
    <col min="8715" max="8715" width="10.42578125" customWidth="1"/>
    <col min="8716" max="8716" width="10.28515625" bestFit="1" customWidth="1"/>
    <col min="8717" max="8717" width="7.5703125" customWidth="1"/>
    <col min="8960" max="8960" width="5.28515625" customWidth="1"/>
    <col min="8961" max="8961" width="26.140625" customWidth="1"/>
    <col min="8962" max="8962" width="13.28515625" customWidth="1"/>
    <col min="8963" max="8967" width="9.140625" customWidth="1"/>
    <col min="8968" max="8970" width="10" customWidth="1"/>
    <col min="8971" max="8971" width="10.42578125" customWidth="1"/>
    <col min="8972" max="8972" width="10.28515625" bestFit="1" customWidth="1"/>
    <col min="8973" max="8973" width="7.5703125" customWidth="1"/>
    <col min="9216" max="9216" width="5.28515625" customWidth="1"/>
    <col min="9217" max="9217" width="26.140625" customWidth="1"/>
    <col min="9218" max="9218" width="13.28515625" customWidth="1"/>
    <col min="9219" max="9223" width="9.140625" customWidth="1"/>
    <col min="9224" max="9226" width="10" customWidth="1"/>
    <col min="9227" max="9227" width="10.42578125" customWidth="1"/>
    <col min="9228" max="9228" width="10.28515625" bestFit="1" customWidth="1"/>
    <col min="9229" max="9229" width="7.5703125" customWidth="1"/>
    <col min="9472" max="9472" width="5.28515625" customWidth="1"/>
    <col min="9473" max="9473" width="26.140625" customWidth="1"/>
    <col min="9474" max="9474" width="13.28515625" customWidth="1"/>
    <col min="9475" max="9479" width="9.140625" customWidth="1"/>
    <col min="9480" max="9482" width="10" customWidth="1"/>
    <col min="9483" max="9483" width="10.42578125" customWidth="1"/>
    <col min="9484" max="9484" width="10.28515625" bestFit="1" customWidth="1"/>
    <col min="9485" max="9485" width="7.5703125" customWidth="1"/>
    <col min="9728" max="9728" width="5.28515625" customWidth="1"/>
    <col min="9729" max="9729" width="26.140625" customWidth="1"/>
    <col min="9730" max="9730" width="13.28515625" customWidth="1"/>
    <col min="9731" max="9735" width="9.140625" customWidth="1"/>
    <col min="9736" max="9738" width="10" customWidth="1"/>
    <col min="9739" max="9739" width="10.42578125" customWidth="1"/>
    <col min="9740" max="9740" width="10.28515625" bestFit="1" customWidth="1"/>
    <col min="9741" max="9741" width="7.5703125" customWidth="1"/>
    <col min="9984" max="9984" width="5.28515625" customWidth="1"/>
    <col min="9985" max="9985" width="26.140625" customWidth="1"/>
    <col min="9986" max="9986" width="13.28515625" customWidth="1"/>
    <col min="9987" max="9991" width="9.140625" customWidth="1"/>
    <col min="9992" max="9994" width="10" customWidth="1"/>
    <col min="9995" max="9995" width="10.42578125" customWidth="1"/>
    <col min="9996" max="9996" width="10.28515625" bestFit="1" customWidth="1"/>
    <col min="9997" max="9997" width="7.5703125" customWidth="1"/>
    <col min="10240" max="10240" width="5.28515625" customWidth="1"/>
    <col min="10241" max="10241" width="26.140625" customWidth="1"/>
    <col min="10242" max="10242" width="13.28515625" customWidth="1"/>
    <col min="10243" max="10247" width="9.140625" customWidth="1"/>
    <col min="10248" max="10250" width="10" customWidth="1"/>
    <col min="10251" max="10251" width="10.42578125" customWidth="1"/>
    <col min="10252" max="10252" width="10.28515625" bestFit="1" customWidth="1"/>
    <col min="10253" max="10253" width="7.5703125" customWidth="1"/>
    <col min="10496" max="10496" width="5.28515625" customWidth="1"/>
    <col min="10497" max="10497" width="26.140625" customWidth="1"/>
    <col min="10498" max="10498" width="13.28515625" customWidth="1"/>
    <col min="10499" max="10503" width="9.140625" customWidth="1"/>
    <col min="10504" max="10506" width="10" customWidth="1"/>
    <col min="10507" max="10507" width="10.42578125" customWidth="1"/>
    <col min="10508" max="10508" width="10.28515625" bestFit="1" customWidth="1"/>
    <col min="10509" max="10509" width="7.5703125" customWidth="1"/>
    <col min="10752" max="10752" width="5.28515625" customWidth="1"/>
    <col min="10753" max="10753" width="26.140625" customWidth="1"/>
    <col min="10754" max="10754" width="13.28515625" customWidth="1"/>
    <col min="10755" max="10759" width="9.140625" customWidth="1"/>
    <col min="10760" max="10762" width="10" customWidth="1"/>
    <col min="10763" max="10763" width="10.42578125" customWidth="1"/>
    <col min="10764" max="10764" width="10.28515625" bestFit="1" customWidth="1"/>
    <col min="10765" max="10765" width="7.5703125" customWidth="1"/>
    <col min="11008" max="11008" width="5.28515625" customWidth="1"/>
    <col min="11009" max="11009" width="26.140625" customWidth="1"/>
    <col min="11010" max="11010" width="13.28515625" customWidth="1"/>
    <col min="11011" max="11015" width="9.140625" customWidth="1"/>
    <col min="11016" max="11018" width="10" customWidth="1"/>
    <col min="11019" max="11019" width="10.42578125" customWidth="1"/>
    <col min="11020" max="11020" width="10.28515625" bestFit="1" customWidth="1"/>
    <col min="11021" max="11021" width="7.5703125" customWidth="1"/>
    <col min="11264" max="11264" width="5.28515625" customWidth="1"/>
    <col min="11265" max="11265" width="26.140625" customWidth="1"/>
    <col min="11266" max="11266" width="13.28515625" customWidth="1"/>
    <col min="11267" max="11271" width="9.140625" customWidth="1"/>
    <col min="11272" max="11274" width="10" customWidth="1"/>
    <col min="11275" max="11275" width="10.42578125" customWidth="1"/>
    <col min="11276" max="11276" width="10.28515625" bestFit="1" customWidth="1"/>
    <col min="11277" max="11277" width="7.5703125" customWidth="1"/>
    <col min="11520" max="11520" width="5.28515625" customWidth="1"/>
    <col min="11521" max="11521" width="26.140625" customWidth="1"/>
    <col min="11522" max="11522" width="13.28515625" customWidth="1"/>
    <col min="11523" max="11527" width="9.140625" customWidth="1"/>
    <col min="11528" max="11530" width="10" customWidth="1"/>
    <col min="11531" max="11531" width="10.42578125" customWidth="1"/>
    <col min="11532" max="11532" width="10.28515625" bestFit="1" customWidth="1"/>
    <col min="11533" max="11533" width="7.5703125" customWidth="1"/>
    <col min="11776" max="11776" width="5.28515625" customWidth="1"/>
    <col min="11777" max="11777" width="26.140625" customWidth="1"/>
    <col min="11778" max="11778" width="13.28515625" customWidth="1"/>
    <col min="11779" max="11783" width="9.140625" customWidth="1"/>
    <col min="11784" max="11786" width="10" customWidth="1"/>
    <col min="11787" max="11787" width="10.42578125" customWidth="1"/>
    <col min="11788" max="11788" width="10.28515625" bestFit="1" customWidth="1"/>
    <col min="11789" max="11789" width="7.5703125" customWidth="1"/>
    <col min="12032" max="12032" width="5.28515625" customWidth="1"/>
    <col min="12033" max="12033" width="26.140625" customWidth="1"/>
    <col min="12034" max="12034" width="13.28515625" customWidth="1"/>
    <col min="12035" max="12039" width="9.140625" customWidth="1"/>
    <col min="12040" max="12042" width="10" customWidth="1"/>
    <col min="12043" max="12043" width="10.42578125" customWidth="1"/>
    <col min="12044" max="12044" width="10.28515625" bestFit="1" customWidth="1"/>
    <col min="12045" max="12045" width="7.5703125" customWidth="1"/>
    <col min="12288" max="12288" width="5.28515625" customWidth="1"/>
    <col min="12289" max="12289" width="26.140625" customWidth="1"/>
    <col min="12290" max="12290" width="13.28515625" customWidth="1"/>
    <col min="12291" max="12295" width="9.140625" customWidth="1"/>
    <col min="12296" max="12298" width="10" customWidth="1"/>
    <col min="12299" max="12299" width="10.42578125" customWidth="1"/>
    <col min="12300" max="12300" width="10.28515625" bestFit="1" customWidth="1"/>
    <col min="12301" max="12301" width="7.5703125" customWidth="1"/>
    <col min="12544" max="12544" width="5.28515625" customWidth="1"/>
    <col min="12545" max="12545" width="26.140625" customWidth="1"/>
    <col min="12546" max="12546" width="13.28515625" customWidth="1"/>
    <col min="12547" max="12551" width="9.140625" customWidth="1"/>
    <col min="12552" max="12554" width="10" customWidth="1"/>
    <col min="12555" max="12555" width="10.42578125" customWidth="1"/>
    <col min="12556" max="12556" width="10.28515625" bestFit="1" customWidth="1"/>
    <col min="12557" max="12557" width="7.5703125" customWidth="1"/>
    <col min="12800" max="12800" width="5.28515625" customWidth="1"/>
    <col min="12801" max="12801" width="26.140625" customWidth="1"/>
    <col min="12802" max="12802" width="13.28515625" customWidth="1"/>
    <col min="12803" max="12807" width="9.140625" customWidth="1"/>
    <col min="12808" max="12810" width="10" customWidth="1"/>
    <col min="12811" max="12811" width="10.42578125" customWidth="1"/>
    <col min="12812" max="12812" width="10.28515625" bestFit="1" customWidth="1"/>
    <col min="12813" max="12813" width="7.5703125" customWidth="1"/>
    <col min="13056" max="13056" width="5.28515625" customWidth="1"/>
    <col min="13057" max="13057" width="26.140625" customWidth="1"/>
    <col min="13058" max="13058" width="13.28515625" customWidth="1"/>
    <col min="13059" max="13063" width="9.140625" customWidth="1"/>
    <col min="13064" max="13066" width="10" customWidth="1"/>
    <col min="13067" max="13067" width="10.42578125" customWidth="1"/>
    <col min="13068" max="13068" width="10.28515625" bestFit="1" customWidth="1"/>
    <col min="13069" max="13069" width="7.5703125" customWidth="1"/>
    <col min="13312" max="13312" width="5.28515625" customWidth="1"/>
    <col min="13313" max="13313" width="26.140625" customWidth="1"/>
    <col min="13314" max="13314" width="13.28515625" customWidth="1"/>
    <col min="13315" max="13319" width="9.140625" customWidth="1"/>
    <col min="13320" max="13322" width="10" customWidth="1"/>
    <col min="13323" max="13323" width="10.42578125" customWidth="1"/>
    <col min="13324" max="13324" width="10.28515625" bestFit="1" customWidth="1"/>
    <col min="13325" max="13325" width="7.5703125" customWidth="1"/>
    <col min="13568" max="13568" width="5.28515625" customWidth="1"/>
    <col min="13569" max="13569" width="26.140625" customWidth="1"/>
    <col min="13570" max="13570" width="13.28515625" customWidth="1"/>
    <col min="13571" max="13575" width="9.140625" customWidth="1"/>
    <col min="13576" max="13578" width="10" customWidth="1"/>
    <col min="13579" max="13579" width="10.42578125" customWidth="1"/>
    <col min="13580" max="13580" width="10.28515625" bestFit="1" customWidth="1"/>
    <col min="13581" max="13581" width="7.5703125" customWidth="1"/>
    <col min="13824" max="13824" width="5.28515625" customWidth="1"/>
    <col min="13825" max="13825" width="26.140625" customWidth="1"/>
    <col min="13826" max="13826" width="13.28515625" customWidth="1"/>
    <col min="13827" max="13831" width="9.140625" customWidth="1"/>
    <col min="13832" max="13834" width="10" customWidth="1"/>
    <col min="13835" max="13835" width="10.42578125" customWidth="1"/>
    <col min="13836" max="13836" width="10.28515625" bestFit="1" customWidth="1"/>
    <col min="13837" max="13837" width="7.5703125" customWidth="1"/>
    <col min="14080" max="14080" width="5.28515625" customWidth="1"/>
    <col min="14081" max="14081" width="26.140625" customWidth="1"/>
    <col min="14082" max="14082" width="13.28515625" customWidth="1"/>
    <col min="14083" max="14087" width="9.140625" customWidth="1"/>
    <col min="14088" max="14090" width="10" customWidth="1"/>
    <col min="14091" max="14091" width="10.42578125" customWidth="1"/>
    <col min="14092" max="14092" width="10.28515625" bestFit="1" customWidth="1"/>
    <col min="14093" max="14093" width="7.5703125" customWidth="1"/>
    <col min="14336" max="14336" width="5.28515625" customWidth="1"/>
    <col min="14337" max="14337" width="26.140625" customWidth="1"/>
    <col min="14338" max="14338" width="13.28515625" customWidth="1"/>
    <col min="14339" max="14343" width="9.140625" customWidth="1"/>
    <col min="14344" max="14346" width="10" customWidth="1"/>
    <col min="14347" max="14347" width="10.42578125" customWidth="1"/>
    <col min="14348" max="14348" width="10.28515625" bestFit="1" customWidth="1"/>
    <col min="14349" max="14349" width="7.5703125" customWidth="1"/>
    <col min="14592" max="14592" width="5.28515625" customWidth="1"/>
    <col min="14593" max="14593" width="26.140625" customWidth="1"/>
    <col min="14594" max="14594" width="13.28515625" customWidth="1"/>
    <col min="14595" max="14599" width="9.140625" customWidth="1"/>
    <col min="14600" max="14602" width="10" customWidth="1"/>
    <col min="14603" max="14603" width="10.42578125" customWidth="1"/>
    <col min="14604" max="14604" width="10.28515625" bestFit="1" customWidth="1"/>
    <col min="14605" max="14605" width="7.5703125" customWidth="1"/>
    <col min="14848" max="14848" width="5.28515625" customWidth="1"/>
    <col min="14849" max="14849" width="26.140625" customWidth="1"/>
    <col min="14850" max="14850" width="13.28515625" customWidth="1"/>
    <col min="14851" max="14855" width="9.140625" customWidth="1"/>
    <col min="14856" max="14858" width="10" customWidth="1"/>
    <col min="14859" max="14859" width="10.42578125" customWidth="1"/>
    <col min="14860" max="14860" width="10.28515625" bestFit="1" customWidth="1"/>
    <col min="14861" max="14861" width="7.5703125" customWidth="1"/>
    <col min="15104" max="15104" width="5.28515625" customWidth="1"/>
    <col min="15105" max="15105" width="26.140625" customWidth="1"/>
    <col min="15106" max="15106" width="13.28515625" customWidth="1"/>
    <col min="15107" max="15111" width="9.140625" customWidth="1"/>
    <col min="15112" max="15114" width="10" customWidth="1"/>
    <col min="15115" max="15115" width="10.42578125" customWidth="1"/>
    <col min="15116" max="15116" width="10.28515625" bestFit="1" customWidth="1"/>
    <col min="15117" max="15117" width="7.5703125" customWidth="1"/>
    <col min="15360" max="15360" width="5.28515625" customWidth="1"/>
    <col min="15361" max="15361" width="26.140625" customWidth="1"/>
    <col min="15362" max="15362" width="13.28515625" customWidth="1"/>
    <col min="15363" max="15367" width="9.140625" customWidth="1"/>
    <col min="15368" max="15370" width="10" customWidth="1"/>
    <col min="15371" max="15371" width="10.42578125" customWidth="1"/>
    <col min="15372" max="15372" width="10.28515625" bestFit="1" customWidth="1"/>
    <col min="15373" max="15373" width="7.5703125" customWidth="1"/>
    <col min="15616" max="15616" width="5.28515625" customWidth="1"/>
    <col min="15617" max="15617" width="26.140625" customWidth="1"/>
    <col min="15618" max="15618" width="13.28515625" customWidth="1"/>
    <col min="15619" max="15623" width="9.140625" customWidth="1"/>
    <col min="15624" max="15626" width="10" customWidth="1"/>
    <col min="15627" max="15627" width="10.42578125" customWidth="1"/>
    <col min="15628" max="15628" width="10.28515625" bestFit="1" customWidth="1"/>
    <col min="15629" max="15629" width="7.5703125" customWidth="1"/>
    <col min="15872" max="15872" width="5.28515625" customWidth="1"/>
    <col min="15873" max="15873" width="26.140625" customWidth="1"/>
    <col min="15874" max="15874" width="13.28515625" customWidth="1"/>
    <col min="15875" max="15879" width="9.140625" customWidth="1"/>
    <col min="15880" max="15882" width="10" customWidth="1"/>
    <col min="15883" max="15883" width="10.42578125" customWidth="1"/>
    <col min="15884" max="15884" width="10.28515625" bestFit="1" customWidth="1"/>
    <col min="15885" max="15885" width="7.5703125" customWidth="1"/>
    <col min="16128" max="16128" width="5.28515625" customWidth="1"/>
    <col min="16129" max="16129" width="26.140625" customWidth="1"/>
    <col min="16130" max="16130" width="13.28515625" customWidth="1"/>
    <col min="16131" max="16135" width="9.140625" customWidth="1"/>
    <col min="16136" max="16138" width="10" customWidth="1"/>
    <col min="16139" max="16139" width="10.42578125" customWidth="1"/>
    <col min="16140" max="16140" width="10.28515625" bestFit="1" customWidth="1"/>
    <col min="16141" max="16141" width="7.5703125" customWidth="1"/>
  </cols>
  <sheetData>
    <row r="1" spans="1:18" ht="46.5" customHeight="1" x14ac:dyDescent="0.25">
      <c r="A1" s="387" t="s">
        <v>369</v>
      </c>
      <c r="B1" s="387"/>
      <c r="C1" s="387"/>
      <c r="D1" s="387"/>
      <c r="E1" s="387"/>
      <c r="F1" s="18"/>
      <c r="G1" s="18"/>
      <c r="H1" s="18"/>
      <c r="I1" s="18"/>
      <c r="J1" s="200"/>
      <c r="K1" s="5"/>
      <c r="L1" s="5"/>
      <c r="M1" s="5"/>
    </row>
    <row r="2" spans="1:18" ht="7.5" customHeight="1" x14ac:dyDescent="0.3">
      <c r="A2" s="200"/>
      <c r="B2" s="200"/>
      <c r="C2" s="18"/>
      <c r="D2" s="5"/>
      <c r="E2" s="18"/>
      <c r="F2" s="18"/>
      <c r="G2" s="18"/>
      <c r="H2" s="18"/>
      <c r="I2" s="18"/>
      <c r="J2" s="200"/>
      <c r="K2" s="5"/>
      <c r="L2" s="5"/>
      <c r="M2" s="5"/>
    </row>
    <row r="3" spans="1:18" ht="21.75" customHeight="1" x14ac:dyDescent="0.3">
      <c r="A3" s="388" t="s">
        <v>18</v>
      </c>
      <c r="B3" s="388"/>
      <c r="C3" s="388"/>
      <c r="D3" s="388"/>
      <c r="E3" s="388"/>
      <c r="F3" s="388"/>
      <c r="G3" s="388"/>
      <c r="H3" s="388"/>
      <c r="I3" s="388"/>
      <c r="J3" s="388"/>
      <c r="K3" s="388"/>
      <c r="L3" s="388"/>
      <c r="M3" s="388"/>
    </row>
    <row r="4" spans="1:18" ht="11.1" customHeight="1" x14ac:dyDescent="0.35">
      <c r="A4" s="389"/>
      <c r="B4" s="389"/>
      <c r="C4" s="389"/>
      <c r="D4" s="389"/>
      <c r="E4" s="389"/>
      <c r="F4" s="389"/>
      <c r="G4" s="389"/>
      <c r="H4" s="389"/>
      <c r="I4" s="389"/>
      <c r="J4" s="389"/>
      <c r="K4" s="389"/>
      <c r="L4" s="389"/>
      <c r="M4" s="647"/>
    </row>
    <row r="5" spans="1:18" s="1" customFormat="1" ht="21.75" customHeight="1" x14ac:dyDescent="0.25">
      <c r="A5" s="390" t="s">
        <v>0</v>
      </c>
      <c r="B5" s="390" t="s">
        <v>1</v>
      </c>
      <c r="C5" s="396" t="s">
        <v>17</v>
      </c>
      <c r="D5" s="380" t="s">
        <v>2</v>
      </c>
      <c r="E5" s="381"/>
      <c r="F5" s="381"/>
      <c r="G5" s="381"/>
      <c r="H5" s="381"/>
      <c r="I5" s="381"/>
      <c r="J5" s="399"/>
      <c r="K5" s="400" t="s">
        <v>3</v>
      </c>
      <c r="L5" s="393" t="s">
        <v>4</v>
      </c>
      <c r="M5" s="348"/>
    </row>
    <row r="6" spans="1:18" s="1" customFormat="1" ht="36.75" customHeight="1" x14ac:dyDescent="0.25">
      <c r="A6" s="391"/>
      <c r="B6" s="391"/>
      <c r="C6" s="397"/>
      <c r="D6" s="380" t="s">
        <v>293</v>
      </c>
      <c r="E6" s="381"/>
      <c r="F6" s="381"/>
      <c r="G6" s="399"/>
      <c r="H6" s="380" t="s">
        <v>294</v>
      </c>
      <c r="I6" s="381"/>
      <c r="J6" s="644" t="s">
        <v>295</v>
      </c>
      <c r="K6" s="401"/>
      <c r="L6" s="394"/>
      <c r="M6" s="348"/>
    </row>
    <row r="7" spans="1:18" s="1" customFormat="1" ht="51.95" customHeight="1" x14ac:dyDescent="0.25">
      <c r="A7" s="392"/>
      <c r="B7" s="392"/>
      <c r="C7" s="398"/>
      <c r="D7" s="209" t="s">
        <v>296</v>
      </c>
      <c r="E7" s="12" t="s">
        <v>308</v>
      </c>
      <c r="F7" s="201" t="s">
        <v>406</v>
      </c>
      <c r="G7" s="209" t="s">
        <v>297</v>
      </c>
      <c r="H7" s="209" t="s">
        <v>678</v>
      </c>
      <c r="I7" s="209" t="s">
        <v>829</v>
      </c>
      <c r="J7" s="645"/>
      <c r="K7" s="402"/>
      <c r="L7" s="395"/>
      <c r="M7" s="348"/>
    </row>
    <row r="8" spans="1:18" s="1" customFormat="1" ht="15.95" customHeight="1" x14ac:dyDescent="0.25">
      <c r="A8" s="21" t="s">
        <v>19</v>
      </c>
      <c r="B8" s="27" t="s">
        <v>239</v>
      </c>
      <c r="C8" s="9">
        <v>0.7</v>
      </c>
      <c r="D8" s="13">
        <v>0.02</v>
      </c>
      <c r="E8" s="13"/>
      <c r="F8" s="13"/>
      <c r="G8" s="13">
        <v>0.01</v>
      </c>
      <c r="H8" s="13">
        <v>0.05</v>
      </c>
      <c r="I8" s="13">
        <v>0.15</v>
      </c>
      <c r="J8" s="14">
        <f t="shared" ref="J8:J16" si="0">SUM(D8:I8)</f>
        <v>0.22999999999999998</v>
      </c>
      <c r="K8" s="15">
        <f t="shared" ref="K8:K16" si="1">C8+J8</f>
        <v>0.92999999999999994</v>
      </c>
      <c r="L8" s="4">
        <f>IF(K8&gt;=90%,50,IF(AND(80%&lt;=K8,K8&lt;90%),45,IF(AND(70%&lt;=K8,K8&lt;80%),40,IF(AND(60%&lt;=K8,K8&lt;70%),30,IF(AND(50%&lt;=K8,K8&lt;60%),25,IF(K8&lt;50%,0,""))))))</f>
        <v>50</v>
      </c>
      <c r="M8" s="348"/>
    </row>
    <row r="9" spans="1:18" s="1" customFormat="1" ht="15.95" customHeight="1" x14ac:dyDescent="0.25">
      <c r="A9" s="21" t="s">
        <v>20</v>
      </c>
      <c r="B9" s="27" t="s">
        <v>240</v>
      </c>
      <c r="C9" s="9">
        <v>0.7</v>
      </c>
      <c r="D9" s="13">
        <v>0.02</v>
      </c>
      <c r="E9" s="16"/>
      <c r="F9" s="13">
        <v>0.04</v>
      </c>
      <c r="G9" s="13">
        <v>0.01</v>
      </c>
      <c r="H9" s="13">
        <v>0.05</v>
      </c>
      <c r="I9" s="13">
        <v>0.15</v>
      </c>
      <c r="J9" s="14">
        <f t="shared" si="0"/>
        <v>0.27</v>
      </c>
      <c r="K9" s="15">
        <f t="shared" si="1"/>
        <v>0.97</v>
      </c>
      <c r="L9" s="4">
        <f t="shared" ref="L9:M33" si="2">IF(K9&gt;=90%,50,IF(AND(80%&lt;=K9,K9&lt;90%),45,IF(AND(70%&lt;=K9,K9&lt;80%),40,IF(AND(60%&lt;=K9,K9&lt;70%),30,IF(AND(50%&lt;=K9,K9&lt;60%),25,IF(K9&lt;50%,0,""))))))</f>
        <v>50</v>
      </c>
      <c r="M9" s="348"/>
    </row>
    <row r="10" spans="1:18" s="1" customFormat="1" ht="15.95" customHeight="1" x14ac:dyDescent="0.25">
      <c r="A10" s="21" t="s">
        <v>21</v>
      </c>
      <c r="B10" s="27" t="s">
        <v>241</v>
      </c>
      <c r="C10" s="9">
        <v>0.7</v>
      </c>
      <c r="D10" s="13">
        <v>0.02</v>
      </c>
      <c r="E10" s="13">
        <v>0.02</v>
      </c>
      <c r="F10" s="13"/>
      <c r="G10" s="13">
        <v>0.01</v>
      </c>
      <c r="H10" s="13">
        <v>0.05</v>
      </c>
      <c r="I10" s="13">
        <v>0.15</v>
      </c>
      <c r="J10" s="14">
        <f t="shared" si="0"/>
        <v>0.25</v>
      </c>
      <c r="K10" s="15">
        <f t="shared" si="1"/>
        <v>0.95</v>
      </c>
      <c r="L10" s="4">
        <f t="shared" si="2"/>
        <v>50</v>
      </c>
      <c r="M10" s="348"/>
      <c r="R10" s="135"/>
    </row>
    <row r="11" spans="1:18" s="1" customFormat="1" ht="15.95" customHeight="1" x14ac:dyDescent="0.25">
      <c r="A11" s="21" t="s">
        <v>22</v>
      </c>
      <c r="B11" s="27" t="s">
        <v>244</v>
      </c>
      <c r="C11" s="9">
        <v>0.7</v>
      </c>
      <c r="D11" s="13">
        <v>0.02</v>
      </c>
      <c r="E11" s="13"/>
      <c r="F11" s="13"/>
      <c r="G11" s="13">
        <v>0.01</v>
      </c>
      <c r="H11" s="13">
        <v>0.05</v>
      </c>
      <c r="I11" s="13">
        <v>0.15</v>
      </c>
      <c r="J11" s="14">
        <f t="shared" si="0"/>
        <v>0.22999999999999998</v>
      </c>
      <c r="K11" s="15">
        <f t="shared" si="1"/>
        <v>0.92999999999999994</v>
      </c>
      <c r="L11" s="4">
        <f t="shared" si="2"/>
        <v>50</v>
      </c>
      <c r="M11" s="348"/>
    </row>
    <row r="12" spans="1:18" s="1" customFormat="1" ht="15.95" customHeight="1" x14ac:dyDescent="0.25">
      <c r="A12" s="21" t="s">
        <v>23</v>
      </c>
      <c r="B12" s="27" t="s">
        <v>242</v>
      </c>
      <c r="C12" s="9">
        <v>0.7</v>
      </c>
      <c r="D12" s="13">
        <v>0.02</v>
      </c>
      <c r="E12" s="13">
        <v>0.02</v>
      </c>
      <c r="F12" s="13"/>
      <c r="G12" s="13">
        <v>0.01</v>
      </c>
      <c r="H12" s="13">
        <v>0.05</v>
      </c>
      <c r="I12" s="13">
        <v>0.15</v>
      </c>
      <c r="J12" s="14">
        <f t="shared" si="0"/>
        <v>0.25</v>
      </c>
      <c r="K12" s="15">
        <f t="shared" si="1"/>
        <v>0.95</v>
      </c>
      <c r="L12" s="4">
        <f t="shared" si="2"/>
        <v>50</v>
      </c>
      <c r="M12" s="348"/>
    </row>
    <row r="13" spans="1:18" s="1" customFormat="1" ht="15.95" customHeight="1" x14ac:dyDescent="0.25">
      <c r="A13" s="21" t="s">
        <v>24</v>
      </c>
      <c r="B13" s="27" t="s">
        <v>243</v>
      </c>
      <c r="C13" s="9">
        <v>0.7</v>
      </c>
      <c r="D13" s="13">
        <v>0.02</v>
      </c>
      <c r="E13" s="13">
        <v>0.02</v>
      </c>
      <c r="F13" s="13"/>
      <c r="G13" s="13">
        <v>0.01</v>
      </c>
      <c r="H13" s="13">
        <v>0.05</v>
      </c>
      <c r="I13" s="13">
        <v>0.15</v>
      </c>
      <c r="J13" s="14">
        <f t="shared" si="0"/>
        <v>0.25</v>
      </c>
      <c r="K13" s="15">
        <f t="shared" si="1"/>
        <v>0.95</v>
      </c>
      <c r="L13" s="4">
        <f t="shared" si="2"/>
        <v>50</v>
      </c>
      <c r="M13" s="348"/>
    </row>
    <row r="14" spans="1:18" s="1" customFormat="1" ht="15.95" customHeight="1" x14ac:dyDescent="0.25">
      <c r="A14" s="21" t="s">
        <v>25</v>
      </c>
      <c r="B14" s="27" t="s">
        <v>245</v>
      </c>
      <c r="C14" s="9">
        <v>0.7</v>
      </c>
      <c r="D14" s="13">
        <v>0.02</v>
      </c>
      <c r="E14" s="13">
        <v>0.02</v>
      </c>
      <c r="F14" s="201"/>
      <c r="G14" s="13">
        <v>0.01</v>
      </c>
      <c r="H14" s="13">
        <v>0.05</v>
      </c>
      <c r="I14" s="13">
        <v>0.15</v>
      </c>
      <c r="J14" s="14">
        <f t="shared" si="0"/>
        <v>0.25</v>
      </c>
      <c r="K14" s="15">
        <f t="shared" si="1"/>
        <v>0.95</v>
      </c>
      <c r="L14" s="4">
        <f t="shared" si="2"/>
        <v>50</v>
      </c>
      <c r="M14" s="348"/>
    </row>
    <row r="15" spans="1:18" s="1" customFormat="1" ht="15.95" customHeight="1" x14ac:dyDescent="0.25">
      <c r="A15" s="21" t="s">
        <v>26</v>
      </c>
      <c r="B15" s="27" t="s">
        <v>246</v>
      </c>
      <c r="C15" s="9">
        <v>0.7</v>
      </c>
      <c r="D15" s="13">
        <v>0.02</v>
      </c>
      <c r="E15" s="13"/>
      <c r="F15" s="201"/>
      <c r="G15" s="13">
        <v>0.01</v>
      </c>
      <c r="H15" s="13">
        <v>0.05</v>
      </c>
      <c r="I15" s="13">
        <v>0.15</v>
      </c>
      <c r="J15" s="14">
        <f t="shared" si="0"/>
        <v>0.22999999999999998</v>
      </c>
      <c r="K15" s="15">
        <f t="shared" si="1"/>
        <v>0.92999999999999994</v>
      </c>
      <c r="L15" s="4">
        <f t="shared" si="2"/>
        <v>50</v>
      </c>
      <c r="M15" s="348"/>
    </row>
    <row r="16" spans="1:18" s="1" customFormat="1" ht="15.95" customHeight="1" x14ac:dyDescent="0.25">
      <c r="A16" s="21" t="s">
        <v>27</v>
      </c>
      <c r="B16" s="27" t="s">
        <v>247</v>
      </c>
      <c r="C16" s="9">
        <v>0.7</v>
      </c>
      <c r="D16" s="13"/>
      <c r="E16" s="12"/>
      <c r="F16" s="13"/>
      <c r="G16" s="13"/>
      <c r="H16" s="13"/>
      <c r="I16" s="13">
        <v>0.15</v>
      </c>
      <c r="J16" s="14">
        <f t="shared" si="0"/>
        <v>0.15</v>
      </c>
      <c r="K16" s="15">
        <f t="shared" si="1"/>
        <v>0.85</v>
      </c>
      <c r="L16" s="4">
        <f t="shared" si="2"/>
        <v>45</v>
      </c>
      <c r="M16" s="348"/>
    </row>
    <row r="17" spans="1:13" s="1" customFormat="1" ht="15.95" hidden="1" customHeight="1" x14ac:dyDescent="0.3">
      <c r="A17" s="21" t="s">
        <v>28</v>
      </c>
      <c r="B17" s="92"/>
      <c r="C17" s="9">
        <v>0.7</v>
      </c>
      <c r="D17" s="13"/>
      <c r="E17" s="12"/>
      <c r="F17" s="13"/>
      <c r="G17" s="13"/>
      <c r="H17" s="13"/>
      <c r="I17" s="13"/>
      <c r="J17" s="209"/>
      <c r="K17" s="14">
        <f t="shared" ref="K17:K33" si="3">SUM(D17:J17)</f>
        <v>0</v>
      </c>
      <c r="L17" s="15">
        <f t="shared" ref="L17:L33" si="4">C17+K17</f>
        <v>0.7</v>
      </c>
      <c r="M17" s="194">
        <f t="shared" si="2"/>
        <v>40</v>
      </c>
    </row>
    <row r="18" spans="1:13" s="1" customFormat="1" ht="15.95" hidden="1" customHeight="1" x14ac:dyDescent="0.3">
      <c r="A18" s="21" t="s">
        <v>29</v>
      </c>
      <c r="B18" s="22"/>
      <c r="C18" s="9">
        <v>0.7</v>
      </c>
      <c r="D18" s="209"/>
      <c r="E18" s="13"/>
      <c r="F18" s="13"/>
      <c r="G18" s="209"/>
      <c r="H18" s="209"/>
      <c r="I18" s="209"/>
      <c r="J18" s="209"/>
      <c r="K18" s="14">
        <f t="shared" si="3"/>
        <v>0</v>
      </c>
      <c r="L18" s="15">
        <f t="shared" si="4"/>
        <v>0.7</v>
      </c>
      <c r="M18" s="4">
        <f t="shared" si="2"/>
        <v>40</v>
      </c>
    </row>
    <row r="19" spans="1:13" s="1" customFormat="1" ht="15.95" hidden="1" customHeight="1" x14ac:dyDescent="0.3">
      <c r="A19" s="21" t="s">
        <v>30</v>
      </c>
      <c r="B19" s="22"/>
      <c r="C19" s="9">
        <v>0.7</v>
      </c>
      <c r="D19" s="209"/>
      <c r="E19" s="13"/>
      <c r="F19" s="13"/>
      <c r="G19" s="209"/>
      <c r="H19" s="209"/>
      <c r="I19" s="209"/>
      <c r="J19" s="209"/>
      <c r="K19" s="14">
        <f t="shared" si="3"/>
        <v>0</v>
      </c>
      <c r="L19" s="15">
        <f t="shared" si="4"/>
        <v>0.7</v>
      </c>
      <c r="M19" s="4">
        <f t="shared" si="2"/>
        <v>40</v>
      </c>
    </row>
    <row r="20" spans="1:13" s="1" customFormat="1" ht="15.95" hidden="1" customHeight="1" x14ac:dyDescent="0.3">
      <c r="A20" s="21" t="s">
        <v>31</v>
      </c>
      <c r="B20" s="92"/>
      <c r="C20" s="9">
        <v>0.7</v>
      </c>
      <c r="D20" s="209"/>
      <c r="E20" s="12"/>
      <c r="F20" s="13"/>
      <c r="G20" s="209"/>
      <c r="H20" s="13"/>
      <c r="I20" s="13"/>
      <c r="J20" s="209"/>
      <c r="K20" s="14">
        <f t="shared" si="3"/>
        <v>0</v>
      </c>
      <c r="L20" s="15">
        <f t="shared" si="4"/>
        <v>0.7</v>
      </c>
      <c r="M20" s="4">
        <f t="shared" si="2"/>
        <v>40</v>
      </c>
    </row>
    <row r="21" spans="1:13" s="1" customFormat="1" ht="15.95" hidden="1" customHeight="1" x14ac:dyDescent="0.3">
      <c r="A21" s="21" t="s">
        <v>32</v>
      </c>
      <c r="B21" s="22"/>
      <c r="C21" s="9">
        <v>0.7</v>
      </c>
      <c r="D21" s="13"/>
      <c r="E21" s="12"/>
      <c r="F21" s="201"/>
      <c r="G21" s="209"/>
      <c r="H21" s="13"/>
      <c r="I21" s="13"/>
      <c r="J21" s="209"/>
      <c r="K21" s="14">
        <f t="shared" si="3"/>
        <v>0</v>
      </c>
      <c r="L21" s="15">
        <f t="shared" si="4"/>
        <v>0.7</v>
      </c>
      <c r="M21" s="4">
        <f t="shared" si="2"/>
        <v>40</v>
      </c>
    </row>
    <row r="22" spans="1:13" s="1" customFormat="1" ht="15.95" hidden="1" customHeight="1" x14ac:dyDescent="0.3">
      <c r="A22" s="21" t="s">
        <v>33</v>
      </c>
      <c r="B22" s="22"/>
      <c r="C22" s="9">
        <v>0.7</v>
      </c>
      <c r="D22" s="209"/>
      <c r="E22" s="13"/>
      <c r="F22" s="13"/>
      <c r="G22" s="209"/>
      <c r="H22" s="209"/>
      <c r="I22" s="13"/>
      <c r="J22" s="209"/>
      <c r="K22" s="14">
        <f t="shared" si="3"/>
        <v>0</v>
      </c>
      <c r="L22" s="15">
        <f t="shared" si="4"/>
        <v>0.7</v>
      </c>
      <c r="M22" s="4">
        <f t="shared" si="2"/>
        <v>40</v>
      </c>
    </row>
    <row r="23" spans="1:13" s="1" customFormat="1" ht="15.95" hidden="1" customHeight="1" x14ac:dyDescent="0.3">
      <c r="A23" s="21" t="s">
        <v>34</v>
      </c>
      <c r="B23" s="22"/>
      <c r="C23" s="9">
        <v>0.7</v>
      </c>
      <c r="D23" s="209"/>
      <c r="E23" s="13"/>
      <c r="F23" s="13"/>
      <c r="G23" s="209"/>
      <c r="H23" s="209"/>
      <c r="I23" s="209"/>
      <c r="J23" s="209"/>
      <c r="K23" s="14">
        <f t="shared" si="3"/>
        <v>0</v>
      </c>
      <c r="L23" s="15">
        <f t="shared" si="4"/>
        <v>0.7</v>
      </c>
      <c r="M23" s="4">
        <f t="shared" si="2"/>
        <v>40</v>
      </c>
    </row>
    <row r="24" spans="1:13" s="1" customFormat="1" ht="15.95" hidden="1" customHeight="1" x14ac:dyDescent="0.3">
      <c r="A24" s="21" t="s">
        <v>35</v>
      </c>
      <c r="B24" s="26"/>
      <c r="C24" s="9">
        <v>0.7</v>
      </c>
      <c r="D24" s="209"/>
      <c r="E24" s="13"/>
      <c r="F24" s="13"/>
      <c r="G24" s="209"/>
      <c r="H24" s="209"/>
      <c r="I24" s="209"/>
      <c r="J24" s="209"/>
      <c r="K24" s="14">
        <f t="shared" si="3"/>
        <v>0</v>
      </c>
      <c r="L24" s="15">
        <f t="shared" si="4"/>
        <v>0.7</v>
      </c>
      <c r="M24" s="4">
        <f t="shared" si="2"/>
        <v>40</v>
      </c>
    </row>
    <row r="25" spans="1:13" s="1" customFormat="1" ht="15.95" hidden="1" customHeight="1" x14ac:dyDescent="0.3">
      <c r="A25" s="21" t="s">
        <v>36</v>
      </c>
      <c r="B25" s="22"/>
      <c r="C25" s="9">
        <v>0.7</v>
      </c>
      <c r="D25" s="209"/>
      <c r="E25" s="13"/>
      <c r="F25" s="13"/>
      <c r="G25" s="209"/>
      <c r="H25" s="209"/>
      <c r="I25" s="209"/>
      <c r="J25" s="209"/>
      <c r="K25" s="14">
        <f t="shared" si="3"/>
        <v>0</v>
      </c>
      <c r="L25" s="15">
        <f t="shared" si="4"/>
        <v>0.7</v>
      </c>
      <c r="M25" s="4">
        <f t="shared" si="2"/>
        <v>40</v>
      </c>
    </row>
    <row r="26" spans="1:13" s="1" customFormat="1" ht="15.95" hidden="1" customHeight="1" x14ac:dyDescent="0.3">
      <c r="A26" s="21" t="s">
        <v>37</v>
      </c>
      <c r="B26" s="22"/>
      <c r="C26" s="9">
        <v>0.7</v>
      </c>
      <c r="D26" s="209"/>
      <c r="E26" s="13"/>
      <c r="F26" s="13"/>
      <c r="G26" s="209"/>
      <c r="H26" s="209"/>
      <c r="I26" s="209"/>
      <c r="J26" s="209"/>
      <c r="K26" s="14">
        <f t="shared" si="3"/>
        <v>0</v>
      </c>
      <c r="L26" s="15">
        <f t="shared" si="4"/>
        <v>0.7</v>
      </c>
      <c r="M26" s="4">
        <f t="shared" si="2"/>
        <v>40</v>
      </c>
    </row>
    <row r="27" spans="1:13" s="1" customFormat="1" ht="15.95" hidden="1" customHeight="1" x14ac:dyDescent="0.3">
      <c r="A27" s="21" t="s">
        <v>38</v>
      </c>
      <c r="B27" s="22"/>
      <c r="C27" s="9">
        <v>0.7</v>
      </c>
      <c r="D27" s="209"/>
      <c r="E27" s="13"/>
      <c r="F27" s="13"/>
      <c r="G27" s="209"/>
      <c r="H27" s="209"/>
      <c r="I27" s="209"/>
      <c r="J27" s="209"/>
      <c r="K27" s="14">
        <f t="shared" si="3"/>
        <v>0</v>
      </c>
      <c r="L27" s="15">
        <f t="shared" si="4"/>
        <v>0.7</v>
      </c>
      <c r="M27" s="4">
        <f t="shared" si="2"/>
        <v>40</v>
      </c>
    </row>
    <row r="28" spans="1:13" s="1" customFormat="1" ht="15.95" hidden="1" customHeight="1" x14ac:dyDescent="0.3">
      <c r="A28" s="21" t="s">
        <v>39</v>
      </c>
      <c r="B28" s="22"/>
      <c r="C28" s="9">
        <v>0.7</v>
      </c>
      <c r="D28" s="209"/>
      <c r="E28" s="13"/>
      <c r="F28" s="13"/>
      <c r="G28" s="209"/>
      <c r="H28" s="209"/>
      <c r="I28" s="209"/>
      <c r="J28" s="209"/>
      <c r="K28" s="14">
        <f t="shared" si="3"/>
        <v>0</v>
      </c>
      <c r="L28" s="15">
        <f t="shared" si="4"/>
        <v>0.7</v>
      </c>
      <c r="M28" s="4">
        <f t="shared" si="2"/>
        <v>40</v>
      </c>
    </row>
    <row r="29" spans="1:13" s="1" customFormat="1" ht="15.95" hidden="1" customHeight="1" x14ac:dyDescent="0.3">
      <c r="A29" s="21" t="s">
        <v>40</v>
      </c>
      <c r="B29" s="22"/>
      <c r="C29" s="9">
        <v>0.7</v>
      </c>
      <c r="D29" s="209"/>
      <c r="E29" s="13"/>
      <c r="F29" s="13"/>
      <c r="G29" s="209"/>
      <c r="H29" s="209"/>
      <c r="I29" s="13"/>
      <c r="J29" s="209"/>
      <c r="K29" s="14">
        <f t="shared" si="3"/>
        <v>0</v>
      </c>
      <c r="L29" s="15">
        <f t="shared" si="4"/>
        <v>0.7</v>
      </c>
      <c r="M29" s="4">
        <f t="shared" si="2"/>
        <v>40</v>
      </c>
    </row>
    <row r="30" spans="1:13" s="1" customFormat="1" ht="15.95" hidden="1" customHeight="1" x14ac:dyDescent="0.3">
      <c r="A30" s="21" t="s">
        <v>41</v>
      </c>
      <c r="B30" s="22"/>
      <c r="C30" s="9">
        <v>0.7</v>
      </c>
      <c r="D30" s="209"/>
      <c r="E30" s="13"/>
      <c r="F30" s="13"/>
      <c r="G30" s="209"/>
      <c r="H30" s="209"/>
      <c r="I30" s="209"/>
      <c r="J30" s="209"/>
      <c r="K30" s="14">
        <f t="shared" si="3"/>
        <v>0</v>
      </c>
      <c r="L30" s="15">
        <f t="shared" si="4"/>
        <v>0.7</v>
      </c>
      <c r="M30" s="4">
        <f t="shared" si="2"/>
        <v>40</v>
      </c>
    </row>
    <row r="31" spans="1:13" s="1" customFormat="1" ht="15.95" hidden="1" customHeight="1" x14ac:dyDescent="0.3">
      <c r="A31" s="21" t="s">
        <v>42</v>
      </c>
      <c r="B31" s="22"/>
      <c r="C31" s="9">
        <v>0.7</v>
      </c>
      <c r="D31" s="209"/>
      <c r="E31" s="13"/>
      <c r="F31" s="13"/>
      <c r="G31" s="209"/>
      <c r="H31" s="209"/>
      <c r="I31" s="209"/>
      <c r="J31" s="209"/>
      <c r="K31" s="14">
        <f t="shared" si="3"/>
        <v>0</v>
      </c>
      <c r="L31" s="15">
        <f t="shared" si="4"/>
        <v>0.7</v>
      </c>
      <c r="M31" s="4">
        <f t="shared" si="2"/>
        <v>40</v>
      </c>
    </row>
    <row r="32" spans="1:13" s="1" customFormat="1" ht="15.95" hidden="1" customHeight="1" x14ac:dyDescent="0.3">
      <c r="A32" s="21" t="s">
        <v>43</v>
      </c>
      <c r="B32" s="22"/>
      <c r="C32" s="9">
        <v>0.7</v>
      </c>
      <c r="D32" s="209"/>
      <c r="E32" s="13"/>
      <c r="F32" s="13"/>
      <c r="G32" s="209"/>
      <c r="H32" s="209"/>
      <c r="I32" s="13"/>
      <c r="J32" s="209"/>
      <c r="K32" s="14">
        <f t="shared" si="3"/>
        <v>0</v>
      </c>
      <c r="L32" s="15">
        <f t="shared" si="4"/>
        <v>0.7</v>
      </c>
      <c r="M32" s="4">
        <f t="shared" si="2"/>
        <v>40</v>
      </c>
    </row>
    <row r="33" spans="1:20" ht="15.95" hidden="1" customHeight="1" x14ac:dyDescent="0.3">
      <c r="A33" s="21" t="s">
        <v>44</v>
      </c>
      <c r="B33" s="22"/>
      <c r="C33" s="9">
        <v>0.7</v>
      </c>
      <c r="D33" s="13"/>
      <c r="E33" s="13"/>
      <c r="F33" s="13"/>
      <c r="G33" s="2"/>
      <c r="H33" s="2"/>
      <c r="I33" s="2"/>
      <c r="J33" s="2"/>
      <c r="K33" s="14">
        <f t="shared" si="3"/>
        <v>0</v>
      </c>
      <c r="L33" s="15">
        <f t="shared" si="4"/>
        <v>0.7</v>
      </c>
      <c r="M33" s="4">
        <f t="shared" si="2"/>
        <v>40</v>
      </c>
    </row>
    <row r="34" spans="1:20" ht="42" customHeight="1" x14ac:dyDescent="0.25">
      <c r="A34" s="646" t="s">
        <v>299</v>
      </c>
      <c r="B34" s="646"/>
      <c r="C34" s="646"/>
      <c r="D34" s="646"/>
      <c r="E34" s="646"/>
      <c r="F34" s="646"/>
      <c r="G34" s="646"/>
      <c r="H34" s="646"/>
      <c r="I34" s="646"/>
      <c r="J34" s="646"/>
      <c r="K34" s="646"/>
      <c r="L34" s="646"/>
      <c r="M34" s="646"/>
    </row>
    <row r="35" spans="1:20" ht="42" customHeight="1" x14ac:dyDescent="0.3">
      <c r="A35" s="349"/>
      <c r="B35" s="349"/>
      <c r="C35" s="349"/>
      <c r="D35" s="349"/>
      <c r="E35" s="349"/>
      <c r="F35" s="349"/>
      <c r="G35" s="349"/>
      <c r="H35" s="349"/>
      <c r="I35" s="349"/>
      <c r="J35" s="349"/>
      <c r="K35" s="349"/>
      <c r="L35" s="349"/>
      <c r="M35" s="349"/>
    </row>
    <row r="36" spans="1:20" ht="42" customHeight="1" x14ac:dyDescent="0.3">
      <c r="A36" s="349"/>
      <c r="B36" s="349"/>
      <c r="C36" s="349"/>
      <c r="D36" s="349"/>
      <c r="E36" s="349"/>
      <c r="F36" s="349"/>
      <c r="G36" s="349"/>
      <c r="H36" s="349"/>
      <c r="I36" s="349"/>
      <c r="J36" s="349"/>
      <c r="K36" s="349"/>
      <c r="L36" s="349"/>
      <c r="M36" s="349"/>
    </row>
    <row r="37" spans="1:20" ht="42" customHeight="1" x14ac:dyDescent="0.3">
      <c r="A37" s="349"/>
      <c r="B37" s="349"/>
      <c r="C37" s="349"/>
      <c r="D37" s="349"/>
      <c r="E37" s="349"/>
      <c r="F37" s="349"/>
      <c r="G37" s="349"/>
      <c r="H37" s="349"/>
      <c r="I37" s="349"/>
      <c r="J37" s="349"/>
      <c r="K37" s="349"/>
      <c r="L37" s="349"/>
      <c r="M37" s="349"/>
    </row>
    <row r="38" spans="1:20" ht="42" customHeight="1" x14ac:dyDescent="0.3"/>
    <row r="39" spans="1:20" ht="18.75" x14ac:dyDescent="0.3">
      <c r="B39" s="189"/>
      <c r="D39" s="189"/>
      <c r="E39" s="189" t="s">
        <v>5</v>
      </c>
      <c r="F39" s="189"/>
      <c r="G39" s="189"/>
      <c r="H39" s="189"/>
      <c r="I39" s="189"/>
      <c r="J39" s="189"/>
      <c r="K39" s="189"/>
      <c r="L39" s="189"/>
      <c r="M39" s="189"/>
      <c r="T39" s="54"/>
    </row>
    <row r="41" spans="1:20" ht="42.75" x14ac:dyDescent="0.25">
      <c r="A41" s="190" t="s">
        <v>6</v>
      </c>
      <c r="B41" s="190" t="s">
        <v>7</v>
      </c>
      <c r="C41" s="190"/>
      <c r="D41" s="190"/>
      <c r="E41" s="191" t="s">
        <v>8</v>
      </c>
      <c r="F41" s="191" t="s">
        <v>9</v>
      </c>
      <c r="G41" s="454" t="s">
        <v>10</v>
      </c>
      <c r="H41" s="456"/>
      <c r="I41" s="191" t="s">
        <v>12</v>
      </c>
      <c r="J41" s="454" t="s">
        <v>13</v>
      </c>
      <c r="K41" s="455"/>
      <c r="L41" s="455"/>
      <c r="M41" s="456"/>
    </row>
    <row r="42" spans="1:20" ht="123" customHeight="1" x14ac:dyDescent="0.25">
      <c r="A42" s="6">
        <v>1</v>
      </c>
      <c r="B42" s="375" t="s">
        <v>407</v>
      </c>
      <c r="C42" s="375"/>
      <c r="D42" s="375"/>
      <c r="E42" s="87" t="s">
        <v>73</v>
      </c>
      <c r="F42" s="87" t="s">
        <v>73</v>
      </c>
      <c r="G42" s="462" t="s">
        <v>370</v>
      </c>
      <c r="H42" s="643"/>
      <c r="I42" s="20">
        <v>0</v>
      </c>
      <c r="J42" s="454" t="s">
        <v>830</v>
      </c>
      <c r="K42" s="455"/>
      <c r="L42" s="455"/>
      <c r="M42" s="456"/>
    </row>
    <row r="43" spans="1:20" ht="65.25" customHeight="1" x14ac:dyDescent="0.25">
      <c r="A43" s="6">
        <v>2</v>
      </c>
      <c r="B43" s="375" t="s">
        <v>408</v>
      </c>
      <c r="C43" s="375"/>
      <c r="D43" s="375"/>
      <c r="E43" s="41" t="s">
        <v>831</v>
      </c>
      <c r="F43" s="25"/>
      <c r="G43" s="462" t="s">
        <v>832</v>
      </c>
      <c r="H43" s="643"/>
      <c r="I43" s="20">
        <v>0</v>
      </c>
      <c r="J43" s="454"/>
      <c r="K43" s="455"/>
      <c r="L43" s="455"/>
      <c r="M43" s="456"/>
    </row>
    <row r="44" spans="1:20" ht="56.25" customHeight="1" x14ac:dyDescent="0.25">
      <c r="A44" s="6">
        <v>3</v>
      </c>
      <c r="B44" s="375" t="s">
        <v>409</v>
      </c>
      <c r="C44" s="375"/>
      <c r="D44" s="375"/>
      <c r="E44" s="41" t="s">
        <v>831</v>
      </c>
      <c r="F44" s="19"/>
      <c r="G44" s="462" t="s">
        <v>833</v>
      </c>
      <c r="H44" s="643"/>
      <c r="I44" s="20">
        <v>0</v>
      </c>
      <c r="J44" s="454"/>
      <c r="K44" s="455"/>
      <c r="L44" s="455"/>
      <c r="M44" s="456"/>
    </row>
    <row r="45" spans="1:20" ht="109.7" customHeight="1" x14ac:dyDescent="0.25">
      <c r="A45" s="6">
        <v>4</v>
      </c>
      <c r="B45" s="374" t="s">
        <v>410</v>
      </c>
      <c r="C45" s="375"/>
      <c r="D45" s="375"/>
      <c r="E45" s="41" t="s">
        <v>831</v>
      </c>
      <c r="F45" s="19"/>
      <c r="G45" s="462" t="s">
        <v>834</v>
      </c>
      <c r="H45" s="643"/>
      <c r="I45" s="20">
        <v>0</v>
      </c>
      <c r="J45" s="454"/>
      <c r="K45" s="455"/>
      <c r="L45" s="455"/>
      <c r="M45" s="456"/>
    </row>
    <row r="46" spans="1:20" ht="108.75" customHeight="1" x14ac:dyDescent="0.25">
      <c r="A46" s="6">
        <v>5</v>
      </c>
      <c r="B46" s="576" t="s">
        <v>835</v>
      </c>
      <c r="C46" s="537"/>
      <c r="D46" s="537"/>
      <c r="E46" s="41" t="s">
        <v>831</v>
      </c>
      <c r="F46" s="20"/>
      <c r="G46" s="462" t="s">
        <v>834</v>
      </c>
      <c r="H46" s="643"/>
      <c r="I46" s="20">
        <v>0</v>
      </c>
      <c r="J46" s="454"/>
      <c r="K46" s="455"/>
      <c r="L46" s="455"/>
      <c r="M46" s="456"/>
    </row>
    <row r="47" spans="1:20" ht="147" customHeight="1" x14ac:dyDescent="0.25">
      <c r="A47" s="6">
        <v>6</v>
      </c>
      <c r="B47" s="576" t="s">
        <v>836</v>
      </c>
      <c r="C47" s="537"/>
      <c r="D47" s="537"/>
      <c r="E47" s="41" t="s">
        <v>831</v>
      </c>
      <c r="F47" s="20"/>
      <c r="G47" s="462" t="s">
        <v>837</v>
      </c>
      <c r="H47" s="643"/>
      <c r="I47" s="20">
        <v>0</v>
      </c>
      <c r="J47" s="454"/>
      <c r="K47" s="455"/>
      <c r="L47" s="455"/>
      <c r="M47" s="456"/>
    </row>
    <row r="48" spans="1:20" ht="16.5" x14ac:dyDescent="0.25">
      <c r="A48" s="68"/>
      <c r="F48" s="185" t="s">
        <v>838</v>
      </c>
      <c r="G48" s="185"/>
      <c r="H48" s="185"/>
      <c r="I48" s="185"/>
      <c r="J48" s="185"/>
      <c r="K48" s="185"/>
      <c r="L48" s="185"/>
      <c r="M48" s="185"/>
    </row>
    <row r="49" spans="6:13" customFormat="1" ht="15.75" x14ac:dyDescent="0.25">
      <c r="F49" s="186" t="s">
        <v>16</v>
      </c>
      <c r="G49" s="186"/>
      <c r="H49" s="186"/>
      <c r="I49" s="186"/>
      <c r="J49" s="186"/>
      <c r="K49" s="186"/>
      <c r="L49" s="186"/>
      <c r="M49" s="186"/>
    </row>
  </sheetData>
  <mergeCells count="33">
    <mergeCell ref="A1:E1"/>
    <mergeCell ref="A5:A7"/>
    <mergeCell ref="B5:B7"/>
    <mergeCell ref="C5:C7"/>
    <mergeCell ref="A3:M3"/>
    <mergeCell ref="A4:M4"/>
    <mergeCell ref="D5:J5"/>
    <mergeCell ref="K5:K7"/>
    <mergeCell ref="L5:L7"/>
    <mergeCell ref="D6:G6"/>
    <mergeCell ref="H6:I6"/>
    <mergeCell ref="J6:J7"/>
    <mergeCell ref="A34:M34"/>
    <mergeCell ref="G41:H41"/>
    <mergeCell ref="J41:M41"/>
    <mergeCell ref="B42:D42"/>
    <mergeCell ref="G42:H42"/>
    <mergeCell ref="J42:M42"/>
    <mergeCell ref="B43:D43"/>
    <mergeCell ref="G43:H43"/>
    <mergeCell ref="J43:M43"/>
    <mergeCell ref="B44:D44"/>
    <mergeCell ref="G44:H44"/>
    <mergeCell ref="J44:M44"/>
    <mergeCell ref="G47:H47"/>
    <mergeCell ref="J47:M47"/>
    <mergeCell ref="B46:D46"/>
    <mergeCell ref="B47:D47"/>
    <mergeCell ref="B45:D45"/>
    <mergeCell ref="G45:H45"/>
    <mergeCell ref="J45:M45"/>
    <mergeCell ref="G46:H46"/>
    <mergeCell ref="J46:M46"/>
  </mergeCells>
  <pageMargins left="0.7" right="0.7" top="0.75" bottom="0.75" header="0.3" footer="0.3"/>
  <legacy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3"/>
  <sheetViews>
    <sheetView topLeftCell="A28" zoomScaleNormal="100" workbookViewId="0">
      <selection activeCell="B30" sqref="B30:D30"/>
    </sheetView>
  </sheetViews>
  <sheetFormatPr defaultRowHeight="15" x14ac:dyDescent="0.25"/>
  <cols>
    <col min="1" max="1" width="5.28515625" customWidth="1"/>
    <col min="2" max="2" width="26.140625" customWidth="1"/>
    <col min="3" max="3" width="13.28515625" style="1" customWidth="1"/>
    <col min="4" max="4" width="9.140625" customWidth="1"/>
    <col min="5" max="6" width="10.5703125" style="203" customWidth="1"/>
    <col min="7" max="7" width="9.140625" style="203" customWidth="1"/>
    <col min="8" max="11" width="10" style="203"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2" width="10.5703125" customWidth="1"/>
    <col min="263" max="263" width="9.140625" customWidth="1"/>
    <col min="264"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8" width="10.5703125" customWidth="1"/>
    <col min="519" max="519" width="9.140625" customWidth="1"/>
    <col min="520"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4" width="10.5703125" customWidth="1"/>
    <col min="775" max="775" width="9.140625" customWidth="1"/>
    <col min="776"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30" width="10.5703125" customWidth="1"/>
    <col min="1031" max="1031" width="9.140625" customWidth="1"/>
    <col min="1032"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6" width="10.5703125" customWidth="1"/>
    <col min="1287" max="1287" width="9.140625" customWidth="1"/>
    <col min="1288"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2" width="10.5703125" customWidth="1"/>
    <col min="1543" max="1543" width="9.140625" customWidth="1"/>
    <col min="1544"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8" width="10.5703125" customWidth="1"/>
    <col min="1799" max="1799" width="9.140625" customWidth="1"/>
    <col min="1800"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4" width="10.5703125" customWidth="1"/>
    <col min="2055" max="2055" width="9.140625" customWidth="1"/>
    <col min="2056"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10" width="10.5703125" customWidth="1"/>
    <col min="2311" max="2311" width="9.140625" customWidth="1"/>
    <col min="2312"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6" width="10.5703125" customWidth="1"/>
    <col min="2567" max="2567" width="9.140625" customWidth="1"/>
    <col min="2568"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2" width="10.5703125" customWidth="1"/>
    <col min="2823" max="2823" width="9.140625" customWidth="1"/>
    <col min="2824"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8" width="10.5703125" customWidth="1"/>
    <col min="3079" max="3079" width="9.140625" customWidth="1"/>
    <col min="3080"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4" width="10.5703125" customWidth="1"/>
    <col min="3335" max="3335" width="9.140625" customWidth="1"/>
    <col min="3336"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90" width="10.5703125" customWidth="1"/>
    <col min="3591" max="3591" width="9.140625" customWidth="1"/>
    <col min="3592"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6" width="10.5703125" customWidth="1"/>
    <col min="3847" max="3847" width="9.140625" customWidth="1"/>
    <col min="3848"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2" width="10.5703125" customWidth="1"/>
    <col min="4103" max="4103" width="9.140625" customWidth="1"/>
    <col min="4104"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8" width="10.5703125" customWidth="1"/>
    <col min="4359" max="4359" width="9.140625" customWidth="1"/>
    <col min="4360"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4" width="10.5703125" customWidth="1"/>
    <col min="4615" max="4615" width="9.140625" customWidth="1"/>
    <col min="4616"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70" width="10.5703125" customWidth="1"/>
    <col min="4871" max="4871" width="9.140625" customWidth="1"/>
    <col min="4872"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6" width="10.5703125" customWidth="1"/>
    <col min="5127" max="5127" width="9.140625" customWidth="1"/>
    <col min="5128"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2" width="10.5703125" customWidth="1"/>
    <col min="5383" max="5383" width="9.140625" customWidth="1"/>
    <col min="5384"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8" width="10.5703125" customWidth="1"/>
    <col min="5639" max="5639" width="9.140625" customWidth="1"/>
    <col min="5640"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4" width="10.5703125" customWidth="1"/>
    <col min="5895" max="5895" width="9.140625" customWidth="1"/>
    <col min="5896"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50" width="10.5703125" customWidth="1"/>
    <col min="6151" max="6151" width="9.140625" customWidth="1"/>
    <col min="6152"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6" width="10.5703125" customWidth="1"/>
    <col min="6407" max="6407" width="9.140625" customWidth="1"/>
    <col min="6408"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2" width="10.5703125" customWidth="1"/>
    <col min="6663" max="6663" width="9.140625" customWidth="1"/>
    <col min="6664"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8" width="10.5703125" customWidth="1"/>
    <col min="6919" max="6919" width="9.140625" customWidth="1"/>
    <col min="6920"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4" width="10.5703125" customWidth="1"/>
    <col min="7175" max="7175" width="9.140625" customWidth="1"/>
    <col min="7176"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30" width="10.5703125" customWidth="1"/>
    <col min="7431" max="7431" width="9.140625" customWidth="1"/>
    <col min="7432"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6" width="10.5703125" customWidth="1"/>
    <col min="7687" max="7687" width="9.140625" customWidth="1"/>
    <col min="7688"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2" width="10.5703125" customWidth="1"/>
    <col min="7943" max="7943" width="9.140625" customWidth="1"/>
    <col min="7944"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8" width="10.5703125" customWidth="1"/>
    <col min="8199" max="8199" width="9.140625" customWidth="1"/>
    <col min="8200"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4" width="10.5703125" customWidth="1"/>
    <col min="8455" max="8455" width="9.140625" customWidth="1"/>
    <col min="8456"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10" width="10.5703125" customWidth="1"/>
    <col min="8711" max="8711" width="9.140625" customWidth="1"/>
    <col min="8712"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6" width="10.5703125" customWidth="1"/>
    <col min="8967" max="8967" width="9.140625" customWidth="1"/>
    <col min="8968"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2" width="10.5703125" customWidth="1"/>
    <col min="9223" max="9223" width="9.140625" customWidth="1"/>
    <col min="9224"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8" width="10.5703125" customWidth="1"/>
    <col min="9479" max="9479" width="9.140625" customWidth="1"/>
    <col min="9480"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4" width="10.5703125" customWidth="1"/>
    <col min="9735" max="9735" width="9.140625" customWidth="1"/>
    <col min="9736"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90" width="10.5703125" customWidth="1"/>
    <col min="9991" max="9991" width="9.140625" customWidth="1"/>
    <col min="9992"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6" width="10.5703125" customWidth="1"/>
    <col min="10247" max="10247" width="9.140625" customWidth="1"/>
    <col min="10248"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2" width="10.5703125" customWidth="1"/>
    <col min="10503" max="10503" width="9.140625" customWidth="1"/>
    <col min="10504"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8" width="10.5703125" customWidth="1"/>
    <col min="10759" max="10759" width="9.140625" customWidth="1"/>
    <col min="10760"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4" width="10.5703125" customWidth="1"/>
    <col min="11015" max="11015" width="9.140625" customWidth="1"/>
    <col min="11016"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70" width="10.5703125" customWidth="1"/>
    <col min="11271" max="11271" width="9.140625" customWidth="1"/>
    <col min="11272"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6" width="10.5703125" customWidth="1"/>
    <col min="11527" max="11527" width="9.140625" customWidth="1"/>
    <col min="11528"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2" width="10.5703125" customWidth="1"/>
    <col min="11783" max="11783" width="9.140625" customWidth="1"/>
    <col min="11784"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8" width="10.5703125" customWidth="1"/>
    <col min="12039" max="12039" width="9.140625" customWidth="1"/>
    <col min="12040"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4" width="10.5703125" customWidth="1"/>
    <col min="12295" max="12295" width="9.140625" customWidth="1"/>
    <col min="12296"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50" width="10.5703125" customWidth="1"/>
    <col min="12551" max="12551" width="9.140625" customWidth="1"/>
    <col min="12552"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6" width="10.5703125" customWidth="1"/>
    <col min="12807" max="12807" width="9.140625" customWidth="1"/>
    <col min="12808"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2" width="10.5703125" customWidth="1"/>
    <col min="13063" max="13063" width="9.140625" customWidth="1"/>
    <col min="13064"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8" width="10.5703125" customWidth="1"/>
    <col min="13319" max="13319" width="9.140625" customWidth="1"/>
    <col min="13320"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4" width="10.5703125" customWidth="1"/>
    <col min="13575" max="13575" width="9.140625" customWidth="1"/>
    <col min="13576"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30" width="10.5703125" customWidth="1"/>
    <col min="13831" max="13831" width="9.140625" customWidth="1"/>
    <col min="13832"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6" width="10.5703125" customWidth="1"/>
    <col min="14087" max="14087" width="9.140625" customWidth="1"/>
    <col min="14088"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2" width="10.5703125" customWidth="1"/>
    <col min="14343" max="14343" width="9.140625" customWidth="1"/>
    <col min="14344"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8" width="10.5703125" customWidth="1"/>
    <col min="14599" max="14599" width="9.140625" customWidth="1"/>
    <col min="14600"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4" width="10.5703125" customWidth="1"/>
    <col min="14855" max="14855" width="9.140625" customWidth="1"/>
    <col min="14856"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10" width="10.5703125" customWidth="1"/>
    <col min="15111" max="15111" width="9.140625" customWidth="1"/>
    <col min="15112"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6" width="10.5703125" customWidth="1"/>
    <col min="15367" max="15367" width="9.140625" customWidth="1"/>
    <col min="15368"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2" width="10.5703125" customWidth="1"/>
    <col min="15623" max="15623" width="9.140625" customWidth="1"/>
    <col min="15624"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8" width="10.5703125" customWidth="1"/>
    <col min="15879" max="15879" width="9.140625" customWidth="1"/>
    <col min="15880"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4" width="10.5703125" customWidth="1"/>
    <col min="16135" max="16135" width="9.140625" customWidth="1"/>
    <col min="16136" max="16139" width="10" customWidth="1"/>
    <col min="16140" max="16140" width="10.42578125" customWidth="1"/>
    <col min="16141" max="16141" width="10.28515625" bestFit="1" customWidth="1"/>
    <col min="16142" max="16142" width="7.5703125" customWidth="1"/>
  </cols>
  <sheetData>
    <row r="1" spans="1:14" ht="46.5" customHeight="1" x14ac:dyDescent="0.25">
      <c r="A1" s="387" t="s">
        <v>841</v>
      </c>
      <c r="B1" s="387"/>
      <c r="C1" s="387"/>
      <c r="D1" s="387"/>
      <c r="E1" s="387"/>
      <c r="F1" s="18"/>
      <c r="G1" s="18"/>
      <c r="H1" s="18"/>
      <c r="I1" s="18"/>
      <c r="J1" s="18"/>
      <c r="K1" s="18"/>
      <c r="L1" s="5"/>
      <c r="M1" s="5"/>
      <c r="N1" s="5"/>
    </row>
    <row r="2" spans="1:14" ht="7.5" customHeight="1" x14ac:dyDescent="0.3">
      <c r="A2" s="200"/>
      <c r="B2" s="200"/>
      <c r="C2" s="18"/>
      <c r="D2" s="5"/>
      <c r="E2" s="18"/>
      <c r="F2" s="18"/>
      <c r="G2" s="18"/>
      <c r="H2" s="18"/>
      <c r="I2" s="18"/>
      <c r="J2" s="18"/>
      <c r="K2" s="18"/>
      <c r="L2" s="5"/>
      <c r="M2" s="5"/>
      <c r="N2" s="5"/>
    </row>
    <row r="3" spans="1:14" ht="21.75" customHeight="1" x14ac:dyDescent="0.3">
      <c r="A3" s="388" t="s">
        <v>405</v>
      </c>
      <c r="B3" s="388"/>
      <c r="C3" s="388"/>
      <c r="D3" s="388"/>
      <c r="E3" s="388"/>
      <c r="F3" s="388"/>
      <c r="G3" s="388"/>
      <c r="H3" s="388"/>
      <c r="I3" s="388"/>
      <c r="J3" s="388"/>
      <c r="K3" s="388"/>
      <c r="L3" s="388"/>
      <c r="M3" s="388"/>
      <c r="N3" s="388"/>
    </row>
    <row r="4" spans="1:14" ht="7.5" customHeight="1" x14ac:dyDescent="0.35">
      <c r="A4" s="389"/>
      <c r="B4" s="389"/>
      <c r="C4" s="389"/>
      <c r="D4" s="389"/>
      <c r="E4" s="389"/>
      <c r="F4" s="389"/>
      <c r="G4" s="389"/>
      <c r="H4" s="389"/>
      <c r="I4" s="389"/>
      <c r="J4" s="389"/>
      <c r="K4" s="389"/>
      <c r="L4" s="389"/>
      <c r="M4" s="389"/>
      <c r="N4" s="389"/>
    </row>
    <row r="5" spans="1:14" s="1" customFormat="1" ht="21.75" customHeight="1" x14ac:dyDescent="0.25">
      <c r="A5" s="390" t="s">
        <v>0</v>
      </c>
      <c r="B5" s="390" t="s">
        <v>1</v>
      </c>
      <c r="C5" s="396" t="s">
        <v>17</v>
      </c>
      <c r="D5" s="380" t="s">
        <v>2</v>
      </c>
      <c r="E5" s="381"/>
      <c r="F5" s="381"/>
      <c r="G5" s="381"/>
      <c r="H5" s="381"/>
      <c r="I5" s="381"/>
      <c r="J5" s="381"/>
      <c r="K5" s="381"/>
      <c r="L5" s="399"/>
      <c r="M5" s="400" t="s">
        <v>3</v>
      </c>
      <c r="N5" s="393" t="s">
        <v>4</v>
      </c>
    </row>
    <row r="6" spans="1:14" s="1" customFormat="1" ht="36.75" customHeight="1" x14ac:dyDescent="0.25">
      <c r="A6" s="391"/>
      <c r="B6" s="391"/>
      <c r="C6" s="397"/>
      <c r="D6" s="379" t="s">
        <v>293</v>
      </c>
      <c r="E6" s="379"/>
      <c r="F6" s="379"/>
      <c r="G6" s="379"/>
      <c r="H6" s="380" t="s">
        <v>294</v>
      </c>
      <c r="I6" s="381"/>
      <c r="J6" s="381"/>
      <c r="K6" s="381"/>
      <c r="L6" s="403" t="s">
        <v>295</v>
      </c>
      <c r="M6" s="401"/>
      <c r="N6" s="394"/>
    </row>
    <row r="7" spans="1:14" s="1" customFormat="1" ht="51.95" customHeight="1" x14ac:dyDescent="0.25">
      <c r="A7" s="392"/>
      <c r="B7" s="392"/>
      <c r="C7" s="398"/>
      <c r="D7" s="209" t="s">
        <v>296</v>
      </c>
      <c r="E7" s="12" t="s">
        <v>308</v>
      </c>
      <c r="F7" s="201" t="s">
        <v>406</v>
      </c>
      <c r="G7" s="209" t="s">
        <v>297</v>
      </c>
      <c r="H7" s="209" t="s">
        <v>842</v>
      </c>
      <c r="I7" s="199" t="s">
        <v>843</v>
      </c>
      <c r="J7" s="199" t="s">
        <v>844</v>
      </c>
      <c r="K7" s="199" t="s">
        <v>845</v>
      </c>
      <c r="L7" s="403"/>
      <c r="M7" s="402"/>
      <c r="N7" s="395"/>
    </row>
    <row r="8" spans="1:14" s="45" customFormat="1" ht="15.95" customHeight="1" x14ac:dyDescent="0.25">
      <c r="A8" s="21" t="s">
        <v>19</v>
      </c>
      <c r="B8" s="23" t="s">
        <v>846</v>
      </c>
      <c r="C8" s="9">
        <v>0.7</v>
      </c>
      <c r="D8" s="14">
        <v>0.01</v>
      </c>
      <c r="E8" s="14"/>
      <c r="F8" s="14"/>
      <c r="G8" s="14">
        <v>0.01</v>
      </c>
      <c r="H8" s="14">
        <v>7.0000000000000007E-2</v>
      </c>
      <c r="I8" s="14">
        <v>7.0000000000000007E-2</v>
      </c>
      <c r="J8" s="14"/>
      <c r="K8" s="14"/>
      <c r="L8" s="14">
        <f t="shared" ref="L8:L17" si="0">SUM(D8:K8)</f>
        <v>0.16000000000000003</v>
      </c>
      <c r="M8" s="15">
        <f t="shared" ref="M8:M17" si="1">C8+L8</f>
        <v>0.86</v>
      </c>
      <c r="N8" s="4">
        <f>IF(M8&gt;=90%,50,IF(AND(80%&lt;=M8,M8&lt;90%),45,IF(AND(70%&lt;=M8,M8&lt;80%),40,IF(AND(60%&lt;=M8,M8&lt;70%),30,IF(AND(50%&lt;=M8,M8&lt;60%),25,IF(M8&lt;50%,0,""))))))</f>
        <v>45</v>
      </c>
    </row>
    <row r="9" spans="1:14" s="45" customFormat="1" ht="15.95" customHeight="1" x14ac:dyDescent="0.25">
      <c r="A9" s="21" t="s">
        <v>20</v>
      </c>
      <c r="B9" s="26" t="s">
        <v>248</v>
      </c>
      <c r="C9" s="9">
        <v>0.7</v>
      </c>
      <c r="D9" s="14">
        <v>0.01</v>
      </c>
      <c r="E9" s="14"/>
      <c r="F9" s="14"/>
      <c r="G9" s="14">
        <v>0.01</v>
      </c>
      <c r="H9" s="14"/>
      <c r="I9" s="14">
        <v>0.04</v>
      </c>
      <c r="J9" s="14"/>
      <c r="K9" s="14"/>
      <c r="L9" s="14">
        <f t="shared" si="0"/>
        <v>0.06</v>
      </c>
      <c r="M9" s="15">
        <f t="shared" si="1"/>
        <v>0.76</v>
      </c>
      <c r="N9" s="4">
        <f t="shared" ref="N9:N16" si="2">IF(M9&gt;=90%,50,IF(AND(80%&lt;=M9,M9&lt;90%),45,IF(AND(70%&lt;=M9,M9&lt;80%),40,IF(AND(60%&lt;=M9,M9&lt;70%),30,IF(AND(50%&lt;=M9,M9&lt;60%),25,IF(M9&lt;50%,0,""))))))</f>
        <v>40</v>
      </c>
    </row>
    <row r="10" spans="1:14" s="45" customFormat="1" ht="15.95" customHeight="1" x14ac:dyDescent="0.25">
      <c r="A10" s="21" t="s">
        <v>21</v>
      </c>
      <c r="B10" s="84" t="s">
        <v>249</v>
      </c>
      <c r="C10" s="9">
        <v>0.7</v>
      </c>
      <c r="D10" s="14">
        <v>0.01</v>
      </c>
      <c r="E10" s="14"/>
      <c r="F10" s="14"/>
      <c r="G10" s="14">
        <v>0.01</v>
      </c>
      <c r="H10" s="14"/>
      <c r="I10" s="14">
        <v>0.04</v>
      </c>
      <c r="J10" s="14"/>
      <c r="K10" s="14"/>
      <c r="L10" s="14">
        <f t="shared" si="0"/>
        <v>0.06</v>
      </c>
      <c r="M10" s="15">
        <f t="shared" si="1"/>
        <v>0.76</v>
      </c>
      <c r="N10" s="4">
        <f t="shared" si="2"/>
        <v>40</v>
      </c>
    </row>
    <row r="11" spans="1:14" s="45" customFormat="1" ht="15.95" customHeight="1" x14ac:dyDescent="0.25">
      <c r="A11" s="21" t="s">
        <v>22</v>
      </c>
      <c r="B11" s="23" t="s">
        <v>250</v>
      </c>
      <c r="C11" s="9">
        <v>0.7</v>
      </c>
      <c r="D11" s="14">
        <v>0.01</v>
      </c>
      <c r="E11" s="14"/>
      <c r="F11" s="14"/>
      <c r="G11" s="14">
        <v>0.01</v>
      </c>
      <c r="H11" s="14"/>
      <c r="I11" s="14">
        <v>0.04</v>
      </c>
      <c r="J11" s="14"/>
      <c r="K11" s="14"/>
      <c r="L11" s="14">
        <f t="shared" si="0"/>
        <v>0.06</v>
      </c>
      <c r="M11" s="15">
        <f t="shared" si="1"/>
        <v>0.76</v>
      </c>
      <c r="N11" s="4">
        <f t="shared" si="2"/>
        <v>40</v>
      </c>
    </row>
    <row r="12" spans="1:14" s="45" customFormat="1" ht="15.95" customHeight="1" x14ac:dyDescent="0.25">
      <c r="A12" s="21" t="s">
        <v>23</v>
      </c>
      <c r="B12" s="85" t="s">
        <v>251</v>
      </c>
      <c r="C12" s="9">
        <v>0.7</v>
      </c>
      <c r="D12" s="14">
        <v>0.02</v>
      </c>
      <c r="E12" s="14"/>
      <c r="F12" s="14"/>
      <c r="G12" s="14">
        <v>0.01</v>
      </c>
      <c r="H12" s="14"/>
      <c r="I12" s="14"/>
      <c r="J12" s="14"/>
      <c r="K12" s="14"/>
      <c r="L12" s="14">
        <f t="shared" si="0"/>
        <v>0.03</v>
      </c>
      <c r="M12" s="15">
        <f t="shared" si="1"/>
        <v>0.73</v>
      </c>
      <c r="N12" s="4">
        <f t="shared" si="2"/>
        <v>40</v>
      </c>
    </row>
    <row r="13" spans="1:14" s="45" customFormat="1" ht="15.95" customHeight="1" x14ac:dyDescent="0.25">
      <c r="A13" s="21" t="s">
        <v>24</v>
      </c>
      <c r="B13" s="86" t="s">
        <v>252</v>
      </c>
      <c r="C13" s="9">
        <v>0.7</v>
      </c>
      <c r="D13" s="14">
        <v>0.02</v>
      </c>
      <c r="E13" s="14"/>
      <c r="F13" s="14">
        <v>0.02</v>
      </c>
      <c r="G13" s="14">
        <v>0.01</v>
      </c>
      <c r="H13" s="14"/>
      <c r="I13" s="14"/>
      <c r="J13" s="14"/>
      <c r="K13" s="14"/>
      <c r="L13" s="14">
        <f t="shared" si="0"/>
        <v>0.05</v>
      </c>
      <c r="M13" s="15">
        <f t="shared" si="1"/>
        <v>0.75</v>
      </c>
      <c r="N13" s="4">
        <f t="shared" si="2"/>
        <v>40</v>
      </c>
    </row>
    <row r="14" spans="1:14" s="45" customFormat="1" ht="15.95" customHeight="1" x14ac:dyDescent="0.25">
      <c r="A14" s="21" t="s">
        <v>25</v>
      </c>
      <c r="B14" s="86" t="s">
        <v>253</v>
      </c>
      <c r="C14" s="9">
        <v>0.7</v>
      </c>
      <c r="D14" s="14">
        <v>0.02</v>
      </c>
      <c r="E14" s="14">
        <v>0.01</v>
      </c>
      <c r="F14" s="14"/>
      <c r="G14" s="14">
        <v>0.01</v>
      </c>
      <c r="H14" s="14">
        <v>7.0000000000000007E-2</v>
      </c>
      <c r="I14" s="14">
        <v>7.0000000000000007E-2</v>
      </c>
      <c r="J14" s="14"/>
      <c r="K14" s="14"/>
      <c r="L14" s="14">
        <f>SUM(D14:K14)</f>
        <v>0.18000000000000002</v>
      </c>
      <c r="M14" s="15">
        <f t="shared" si="1"/>
        <v>0.88</v>
      </c>
      <c r="N14" s="4">
        <f t="shared" si="2"/>
        <v>45</v>
      </c>
    </row>
    <row r="15" spans="1:14" s="45" customFormat="1" ht="15.95" customHeight="1" x14ac:dyDescent="0.25">
      <c r="A15" s="21" t="s">
        <v>26</v>
      </c>
      <c r="B15" s="26" t="s">
        <v>254</v>
      </c>
      <c r="C15" s="9">
        <v>0.7</v>
      </c>
      <c r="D15" s="14">
        <v>0.02</v>
      </c>
      <c r="E15" s="14"/>
      <c r="F15" s="14"/>
      <c r="G15" s="14">
        <v>0.01</v>
      </c>
      <c r="H15" s="14"/>
      <c r="I15" s="14">
        <v>0.03</v>
      </c>
      <c r="J15" s="14">
        <v>0.04</v>
      </c>
      <c r="K15" s="14"/>
      <c r="L15" s="14">
        <f t="shared" si="0"/>
        <v>0.1</v>
      </c>
      <c r="M15" s="15">
        <f t="shared" si="1"/>
        <v>0.79999999999999993</v>
      </c>
      <c r="N15" s="4">
        <f t="shared" si="2"/>
        <v>45</v>
      </c>
    </row>
    <row r="16" spans="1:14" s="45" customFormat="1" ht="15.95" customHeight="1" x14ac:dyDescent="0.25">
      <c r="A16" s="21" t="s">
        <v>27</v>
      </c>
      <c r="B16" s="26" t="s">
        <v>255</v>
      </c>
      <c r="C16" s="9">
        <v>0.7</v>
      </c>
      <c r="D16" s="14">
        <v>0.02</v>
      </c>
      <c r="E16" s="14"/>
      <c r="F16" s="14"/>
      <c r="G16" s="14">
        <v>0.01</v>
      </c>
      <c r="H16" s="14"/>
      <c r="I16" s="14">
        <v>0.03</v>
      </c>
      <c r="J16" s="14">
        <v>0.04</v>
      </c>
      <c r="K16" s="14"/>
      <c r="L16" s="14">
        <f t="shared" si="0"/>
        <v>0.1</v>
      </c>
      <c r="M16" s="15">
        <f t="shared" si="1"/>
        <v>0.79999999999999993</v>
      </c>
      <c r="N16" s="4">
        <f t="shared" si="2"/>
        <v>45</v>
      </c>
    </row>
    <row r="17" spans="1:14" s="45" customFormat="1" ht="15.95" customHeight="1" x14ac:dyDescent="0.25">
      <c r="A17" s="21" t="s">
        <v>28</v>
      </c>
      <c r="B17" s="86" t="s">
        <v>256</v>
      </c>
      <c r="C17" s="9">
        <v>0.7</v>
      </c>
      <c r="D17" s="14">
        <v>0.01</v>
      </c>
      <c r="E17" s="14"/>
      <c r="F17" s="14">
        <v>0.02</v>
      </c>
      <c r="G17" s="14">
        <v>0.01</v>
      </c>
      <c r="H17" s="14">
        <v>0.08</v>
      </c>
      <c r="I17" s="14">
        <v>0.08</v>
      </c>
      <c r="J17" s="14">
        <v>0.05</v>
      </c>
      <c r="K17" s="14"/>
      <c r="L17" s="14">
        <f t="shared" si="0"/>
        <v>0.25</v>
      </c>
      <c r="M17" s="15">
        <f t="shared" si="1"/>
        <v>0.95</v>
      </c>
      <c r="N17" s="4">
        <v>45</v>
      </c>
    </row>
    <row r="18" spans="1:14" ht="30" customHeight="1" x14ac:dyDescent="0.25">
      <c r="A18" s="382" t="s">
        <v>299</v>
      </c>
      <c r="B18" s="382"/>
      <c r="C18" s="382"/>
      <c r="D18" s="382"/>
      <c r="E18" s="382"/>
      <c r="F18" s="382"/>
      <c r="G18" s="382"/>
      <c r="H18" s="382"/>
      <c r="I18" s="382"/>
      <c r="J18" s="382"/>
      <c r="K18" s="382"/>
      <c r="L18" s="382"/>
      <c r="M18" s="382"/>
      <c r="N18" s="382"/>
    </row>
    <row r="20" spans="1:14" ht="18.75" x14ac:dyDescent="0.3">
      <c r="A20" s="383" t="s">
        <v>5</v>
      </c>
      <c r="B20" s="383"/>
      <c r="C20" s="383"/>
      <c r="D20" s="383"/>
      <c r="E20" s="383"/>
      <c r="F20" s="383"/>
      <c r="G20" s="383"/>
      <c r="H20" s="383"/>
      <c r="I20" s="383"/>
      <c r="J20" s="383"/>
      <c r="K20" s="383"/>
      <c r="L20" s="383"/>
      <c r="M20" s="383"/>
      <c r="N20" s="383"/>
    </row>
    <row r="22" spans="1:14" ht="77.45" customHeight="1" x14ac:dyDescent="0.25">
      <c r="A22" s="190" t="s">
        <v>6</v>
      </c>
      <c r="B22" s="384" t="s">
        <v>7</v>
      </c>
      <c r="C22" s="384"/>
      <c r="D22" s="384"/>
      <c r="E22" s="191" t="s">
        <v>8</v>
      </c>
      <c r="F22" s="191" t="s">
        <v>9</v>
      </c>
      <c r="G22" s="191" t="s">
        <v>10</v>
      </c>
      <c r="H22" s="191" t="s">
        <v>12</v>
      </c>
      <c r="I22" s="197" t="s">
        <v>257</v>
      </c>
      <c r="J22" s="197"/>
      <c r="K22" s="385" t="s">
        <v>13</v>
      </c>
      <c r="L22" s="385"/>
      <c r="M22" s="385"/>
      <c r="N22" s="385"/>
    </row>
    <row r="23" spans="1:14" ht="71.25" customHeight="1" x14ac:dyDescent="0.25">
      <c r="A23" s="6">
        <v>1</v>
      </c>
      <c r="B23" s="375" t="s">
        <v>407</v>
      </c>
      <c r="C23" s="375"/>
      <c r="D23" s="375"/>
      <c r="E23" s="87" t="s">
        <v>847</v>
      </c>
      <c r="F23" s="87" t="s">
        <v>759</v>
      </c>
      <c r="G23" s="20">
        <v>10</v>
      </c>
      <c r="H23" s="20"/>
      <c r="I23" s="98">
        <v>0.03</v>
      </c>
      <c r="J23" s="257"/>
      <c r="K23" s="376"/>
      <c r="L23" s="376"/>
      <c r="M23" s="376"/>
      <c r="N23" s="376"/>
    </row>
    <row r="24" spans="1:14" ht="44.25" customHeight="1" x14ac:dyDescent="0.25">
      <c r="A24" s="6">
        <v>2</v>
      </c>
      <c r="B24" s="375" t="s">
        <v>408</v>
      </c>
      <c r="C24" s="375"/>
      <c r="D24" s="375"/>
      <c r="E24" s="41">
        <v>43620</v>
      </c>
      <c r="F24" s="25">
        <v>43620</v>
      </c>
      <c r="G24" s="20">
        <v>1</v>
      </c>
      <c r="H24" s="20"/>
      <c r="I24" s="98">
        <v>0.02</v>
      </c>
      <c r="J24" s="257"/>
      <c r="K24" s="376"/>
      <c r="L24" s="376"/>
      <c r="M24" s="376"/>
      <c r="N24" s="376"/>
    </row>
    <row r="25" spans="1:14" ht="51" customHeight="1" x14ac:dyDescent="0.25">
      <c r="A25" s="6">
        <v>3</v>
      </c>
      <c r="B25" s="375" t="s">
        <v>409</v>
      </c>
      <c r="C25" s="375"/>
      <c r="D25" s="375"/>
      <c r="E25" s="41">
        <v>43652</v>
      </c>
      <c r="F25" s="65">
        <v>43652</v>
      </c>
      <c r="G25" s="20">
        <v>1</v>
      </c>
      <c r="H25" s="20"/>
      <c r="I25" s="98">
        <v>0.04</v>
      </c>
      <c r="J25" s="257"/>
      <c r="K25" s="386"/>
      <c r="L25" s="386"/>
      <c r="M25" s="386"/>
      <c r="N25" s="386"/>
    </row>
    <row r="26" spans="1:14" ht="51" customHeight="1" x14ac:dyDescent="0.25">
      <c r="A26" s="6">
        <v>4</v>
      </c>
      <c r="B26" s="374" t="s">
        <v>410</v>
      </c>
      <c r="C26" s="375"/>
      <c r="D26" s="375"/>
      <c r="E26" s="41">
        <v>43469</v>
      </c>
      <c r="F26" s="19" t="s">
        <v>626</v>
      </c>
      <c r="G26" s="20">
        <v>10</v>
      </c>
      <c r="H26" s="20"/>
      <c r="I26" s="98">
        <v>0.01</v>
      </c>
      <c r="J26" s="257"/>
      <c r="K26" s="192"/>
      <c r="L26" s="192"/>
      <c r="M26" s="192"/>
      <c r="N26" s="192"/>
    </row>
    <row r="27" spans="1:14" ht="51" customHeight="1" x14ac:dyDescent="0.25">
      <c r="A27" s="6">
        <v>5</v>
      </c>
      <c r="B27" s="576" t="s">
        <v>848</v>
      </c>
      <c r="C27" s="537"/>
      <c r="D27" s="537"/>
      <c r="E27" s="41" t="s">
        <v>849</v>
      </c>
      <c r="F27" s="19" t="s">
        <v>626</v>
      </c>
      <c r="G27" s="20">
        <v>3</v>
      </c>
      <c r="H27" s="20"/>
      <c r="I27" s="98">
        <v>0.08</v>
      </c>
      <c r="J27" s="257"/>
      <c r="K27" s="192"/>
      <c r="L27" s="192"/>
      <c r="M27" s="192"/>
      <c r="N27" s="192"/>
    </row>
    <row r="28" spans="1:14" ht="51" customHeight="1" x14ac:dyDescent="0.25">
      <c r="A28" s="6">
        <v>6</v>
      </c>
      <c r="B28" s="576" t="s">
        <v>850</v>
      </c>
      <c r="C28" s="537"/>
      <c r="D28" s="537"/>
      <c r="E28" s="41">
        <v>43590</v>
      </c>
      <c r="F28" s="65" t="s">
        <v>851</v>
      </c>
      <c r="G28" s="20">
        <v>8</v>
      </c>
      <c r="H28" s="20"/>
      <c r="I28" s="98">
        <v>0.08</v>
      </c>
      <c r="J28" s="257"/>
      <c r="K28" s="192"/>
      <c r="L28" s="192"/>
      <c r="M28" s="192"/>
      <c r="N28" s="192"/>
    </row>
    <row r="29" spans="1:14" ht="51" customHeight="1" x14ac:dyDescent="0.25">
      <c r="A29" s="6">
        <v>7</v>
      </c>
      <c r="B29" s="576" t="s">
        <v>852</v>
      </c>
      <c r="C29" s="537"/>
      <c r="D29" s="537"/>
      <c r="E29" s="41">
        <v>43742</v>
      </c>
      <c r="F29" s="19" t="s">
        <v>853</v>
      </c>
      <c r="G29" s="20">
        <v>3</v>
      </c>
      <c r="H29" s="20"/>
      <c r="I29" s="98">
        <v>0.04</v>
      </c>
      <c r="J29" s="257"/>
      <c r="K29" s="192"/>
      <c r="L29" s="192"/>
      <c r="M29" s="192"/>
      <c r="N29" s="192"/>
    </row>
    <row r="30" spans="1:14" ht="36" customHeight="1" x14ac:dyDescent="0.25">
      <c r="A30" s="6"/>
      <c r="B30" s="576" t="s">
        <v>854</v>
      </c>
      <c r="C30" s="537"/>
      <c r="D30" s="537"/>
      <c r="E30" s="41">
        <v>43744</v>
      </c>
      <c r="F30" s="65" t="s">
        <v>855</v>
      </c>
      <c r="G30" s="20">
        <v>9</v>
      </c>
      <c r="H30" s="20"/>
      <c r="I30" s="98">
        <v>0.09</v>
      </c>
      <c r="J30" s="257"/>
      <c r="K30" s="376"/>
      <c r="L30" s="376"/>
      <c r="M30" s="376"/>
      <c r="N30" s="376"/>
    </row>
    <row r="31" spans="1:14" ht="16.899999999999999" x14ac:dyDescent="0.3">
      <c r="A31" s="68"/>
      <c r="B31" s="69"/>
      <c r="C31" s="69"/>
      <c r="D31" s="69"/>
      <c r="E31" s="70"/>
      <c r="F31" s="71"/>
      <c r="G31" s="71"/>
      <c r="H31" s="71"/>
      <c r="I31" s="71"/>
      <c r="J31" s="71"/>
      <c r="K31" s="71"/>
      <c r="L31" s="259"/>
      <c r="M31" s="259"/>
      <c r="N31" s="259"/>
    </row>
    <row r="32" spans="1:14" ht="15.75" x14ac:dyDescent="0.25">
      <c r="F32" s="377" t="s">
        <v>15</v>
      </c>
      <c r="G32" s="377"/>
      <c r="H32" s="377"/>
      <c r="I32" s="377"/>
      <c r="J32" s="377"/>
      <c r="K32" s="377"/>
      <c r="L32" s="377"/>
      <c r="M32" s="377"/>
      <c r="N32" s="377"/>
    </row>
    <row r="33" spans="6:14" ht="15.75" x14ac:dyDescent="0.25">
      <c r="F33" s="378" t="s">
        <v>16</v>
      </c>
      <c r="G33" s="378"/>
      <c r="H33" s="378"/>
      <c r="I33" s="378"/>
      <c r="J33" s="378"/>
      <c r="K33" s="378"/>
      <c r="L33" s="378"/>
      <c r="M33" s="378"/>
      <c r="N33" s="378"/>
    </row>
  </sheetData>
  <mergeCells count="30">
    <mergeCell ref="A18:N18"/>
    <mergeCell ref="A20:N20"/>
    <mergeCell ref="B22:D22"/>
    <mergeCell ref="K22:N22"/>
    <mergeCell ref="B23:D23"/>
    <mergeCell ref="K23:N23"/>
    <mergeCell ref="B24:D24"/>
    <mergeCell ref="K24:N24"/>
    <mergeCell ref="B25:D25"/>
    <mergeCell ref="K25:N25"/>
    <mergeCell ref="B26:D26"/>
    <mergeCell ref="A1:E1"/>
    <mergeCell ref="A3:N3"/>
    <mergeCell ref="A4:N4"/>
    <mergeCell ref="A5:A7"/>
    <mergeCell ref="B5:B7"/>
    <mergeCell ref="C5:C7"/>
    <mergeCell ref="D5:L5"/>
    <mergeCell ref="M5:M7"/>
    <mergeCell ref="N5:N7"/>
    <mergeCell ref="L6:L7"/>
    <mergeCell ref="D6:G6"/>
    <mergeCell ref="H6:K6"/>
    <mergeCell ref="F33:N33"/>
    <mergeCell ref="B30:D30"/>
    <mergeCell ref="K30:N30"/>
    <mergeCell ref="F32:N32"/>
    <mergeCell ref="B27:D27"/>
    <mergeCell ref="B28:D28"/>
    <mergeCell ref="B29:D29"/>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2"/>
  <sheetViews>
    <sheetView topLeftCell="A28" workbookViewId="0">
      <selection activeCell="B32" sqref="B32:E32"/>
    </sheetView>
  </sheetViews>
  <sheetFormatPr defaultRowHeight="15" x14ac:dyDescent="0.25"/>
  <cols>
    <col min="1" max="1" width="5.28515625" customWidth="1"/>
    <col min="2" max="2" width="26.140625" customWidth="1"/>
    <col min="3" max="3" width="15.5703125" customWidth="1"/>
    <col min="4" max="4" width="13.28515625" style="1" customWidth="1"/>
    <col min="5" max="5" width="9.140625" customWidth="1"/>
    <col min="6" max="6" width="10.42578125" style="203" customWidth="1"/>
    <col min="7" max="7" width="10.28515625" style="203" customWidth="1"/>
    <col min="8" max="8" width="9.140625" style="203" customWidth="1"/>
    <col min="9" max="12" width="10" style="203" customWidth="1"/>
    <col min="13" max="13" width="10" style="83" customWidth="1"/>
    <col min="14" max="14" width="10.42578125" customWidth="1"/>
    <col min="15" max="15" width="10.28515625" bestFit="1" customWidth="1"/>
    <col min="16" max="16" width="7.5703125" customWidth="1"/>
    <col min="18" max="19" width="0" hidden="1" customWidth="1"/>
    <col min="257" max="257" width="5.28515625" customWidth="1"/>
    <col min="258" max="258" width="26.140625" customWidth="1"/>
    <col min="259" max="259" width="15.5703125" customWidth="1"/>
    <col min="260" max="260" width="13.28515625" customWidth="1"/>
    <col min="261" max="261" width="9.140625" customWidth="1"/>
    <col min="262" max="262" width="10.42578125" customWidth="1"/>
    <col min="263" max="263" width="10.28515625" customWidth="1"/>
    <col min="264" max="264" width="9.140625" customWidth="1"/>
    <col min="265" max="269" width="10" customWidth="1"/>
    <col min="270" max="270" width="10.42578125" customWidth="1"/>
    <col min="271" max="271" width="10.28515625" bestFit="1" customWidth="1"/>
    <col min="272" max="272" width="7.5703125" customWidth="1"/>
    <col min="274" max="275" width="0" hidden="1" customWidth="1"/>
    <col min="513" max="513" width="5.28515625" customWidth="1"/>
    <col min="514" max="514" width="26.140625" customWidth="1"/>
    <col min="515" max="515" width="15.5703125" customWidth="1"/>
    <col min="516" max="516" width="13.28515625" customWidth="1"/>
    <col min="517" max="517" width="9.140625" customWidth="1"/>
    <col min="518" max="518" width="10.42578125" customWidth="1"/>
    <col min="519" max="519" width="10.28515625" customWidth="1"/>
    <col min="520" max="520" width="9.140625" customWidth="1"/>
    <col min="521" max="525" width="10" customWidth="1"/>
    <col min="526" max="526" width="10.42578125" customWidth="1"/>
    <col min="527" max="527" width="10.28515625" bestFit="1" customWidth="1"/>
    <col min="528" max="528" width="7.5703125" customWidth="1"/>
    <col min="530" max="531" width="0" hidden="1" customWidth="1"/>
    <col min="769" max="769" width="5.28515625" customWidth="1"/>
    <col min="770" max="770" width="26.140625" customWidth="1"/>
    <col min="771" max="771" width="15.5703125" customWidth="1"/>
    <col min="772" max="772" width="13.28515625" customWidth="1"/>
    <col min="773" max="773" width="9.140625" customWidth="1"/>
    <col min="774" max="774" width="10.42578125" customWidth="1"/>
    <col min="775" max="775" width="10.28515625" customWidth="1"/>
    <col min="776" max="776" width="9.140625" customWidth="1"/>
    <col min="777" max="781" width="10" customWidth="1"/>
    <col min="782" max="782" width="10.42578125" customWidth="1"/>
    <col min="783" max="783" width="10.28515625" bestFit="1" customWidth="1"/>
    <col min="784" max="784" width="7.5703125" customWidth="1"/>
    <col min="786" max="787" width="0" hidden="1" customWidth="1"/>
    <col min="1025" max="1025" width="5.28515625" customWidth="1"/>
    <col min="1026" max="1026" width="26.140625" customWidth="1"/>
    <col min="1027" max="1027" width="15.5703125" customWidth="1"/>
    <col min="1028" max="1028" width="13.28515625" customWidth="1"/>
    <col min="1029" max="1029" width="9.140625" customWidth="1"/>
    <col min="1030" max="1030" width="10.42578125" customWidth="1"/>
    <col min="1031" max="1031" width="10.28515625" customWidth="1"/>
    <col min="1032" max="1032" width="9.140625" customWidth="1"/>
    <col min="1033" max="1037" width="10" customWidth="1"/>
    <col min="1038" max="1038" width="10.42578125" customWidth="1"/>
    <col min="1039" max="1039" width="10.28515625" bestFit="1" customWidth="1"/>
    <col min="1040" max="1040" width="7.5703125" customWidth="1"/>
    <col min="1042" max="1043" width="0" hidden="1" customWidth="1"/>
    <col min="1281" max="1281" width="5.28515625" customWidth="1"/>
    <col min="1282" max="1282" width="26.140625" customWidth="1"/>
    <col min="1283" max="1283" width="15.5703125" customWidth="1"/>
    <col min="1284" max="1284" width="13.28515625" customWidth="1"/>
    <col min="1285" max="1285" width="9.140625" customWidth="1"/>
    <col min="1286" max="1286" width="10.42578125" customWidth="1"/>
    <col min="1287" max="1287" width="10.28515625" customWidth="1"/>
    <col min="1288" max="1288" width="9.140625" customWidth="1"/>
    <col min="1289" max="1293" width="10" customWidth="1"/>
    <col min="1294" max="1294" width="10.42578125" customWidth="1"/>
    <col min="1295" max="1295" width="10.28515625" bestFit="1" customWidth="1"/>
    <col min="1296" max="1296" width="7.5703125" customWidth="1"/>
    <col min="1298" max="1299" width="0" hidden="1" customWidth="1"/>
    <col min="1537" max="1537" width="5.28515625" customWidth="1"/>
    <col min="1538" max="1538" width="26.140625" customWidth="1"/>
    <col min="1539" max="1539" width="15.5703125" customWidth="1"/>
    <col min="1540" max="1540" width="13.28515625" customWidth="1"/>
    <col min="1541" max="1541" width="9.140625" customWidth="1"/>
    <col min="1542" max="1542" width="10.42578125" customWidth="1"/>
    <col min="1543" max="1543" width="10.28515625" customWidth="1"/>
    <col min="1544" max="1544" width="9.140625" customWidth="1"/>
    <col min="1545" max="1549" width="10" customWidth="1"/>
    <col min="1550" max="1550" width="10.42578125" customWidth="1"/>
    <col min="1551" max="1551" width="10.28515625" bestFit="1" customWidth="1"/>
    <col min="1552" max="1552" width="7.5703125" customWidth="1"/>
    <col min="1554" max="1555" width="0" hidden="1" customWidth="1"/>
    <col min="1793" max="1793" width="5.28515625" customWidth="1"/>
    <col min="1794" max="1794" width="26.140625" customWidth="1"/>
    <col min="1795" max="1795" width="15.5703125" customWidth="1"/>
    <col min="1796" max="1796" width="13.28515625" customWidth="1"/>
    <col min="1797" max="1797" width="9.140625" customWidth="1"/>
    <col min="1798" max="1798" width="10.42578125" customWidth="1"/>
    <col min="1799" max="1799" width="10.28515625" customWidth="1"/>
    <col min="1800" max="1800" width="9.140625" customWidth="1"/>
    <col min="1801" max="1805" width="10" customWidth="1"/>
    <col min="1806" max="1806" width="10.42578125" customWidth="1"/>
    <col min="1807" max="1807" width="10.28515625" bestFit="1" customWidth="1"/>
    <col min="1808" max="1808" width="7.5703125" customWidth="1"/>
    <col min="1810" max="1811" width="0" hidden="1" customWidth="1"/>
    <col min="2049" max="2049" width="5.28515625" customWidth="1"/>
    <col min="2050" max="2050" width="26.140625" customWidth="1"/>
    <col min="2051" max="2051" width="15.5703125" customWidth="1"/>
    <col min="2052" max="2052" width="13.28515625" customWidth="1"/>
    <col min="2053" max="2053" width="9.140625" customWidth="1"/>
    <col min="2054" max="2054" width="10.42578125" customWidth="1"/>
    <col min="2055" max="2055" width="10.28515625" customWidth="1"/>
    <col min="2056" max="2056" width="9.140625" customWidth="1"/>
    <col min="2057" max="2061" width="10" customWidth="1"/>
    <col min="2062" max="2062" width="10.42578125" customWidth="1"/>
    <col min="2063" max="2063" width="10.28515625" bestFit="1" customWidth="1"/>
    <col min="2064" max="2064" width="7.5703125" customWidth="1"/>
    <col min="2066" max="2067" width="0" hidden="1" customWidth="1"/>
    <col min="2305" max="2305" width="5.28515625" customWidth="1"/>
    <col min="2306" max="2306" width="26.140625" customWidth="1"/>
    <col min="2307" max="2307" width="15.5703125" customWidth="1"/>
    <col min="2308" max="2308" width="13.28515625" customWidth="1"/>
    <col min="2309" max="2309" width="9.140625" customWidth="1"/>
    <col min="2310" max="2310" width="10.42578125" customWidth="1"/>
    <col min="2311" max="2311" width="10.28515625" customWidth="1"/>
    <col min="2312" max="2312" width="9.140625" customWidth="1"/>
    <col min="2313" max="2317" width="10" customWidth="1"/>
    <col min="2318" max="2318" width="10.42578125" customWidth="1"/>
    <col min="2319" max="2319" width="10.28515625" bestFit="1" customWidth="1"/>
    <col min="2320" max="2320" width="7.5703125" customWidth="1"/>
    <col min="2322" max="2323" width="0" hidden="1" customWidth="1"/>
    <col min="2561" max="2561" width="5.28515625" customWidth="1"/>
    <col min="2562" max="2562" width="26.140625" customWidth="1"/>
    <col min="2563" max="2563" width="15.5703125" customWidth="1"/>
    <col min="2564" max="2564" width="13.28515625" customWidth="1"/>
    <col min="2565" max="2565" width="9.140625" customWidth="1"/>
    <col min="2566" max="2566" width="10.42578125" customWidth="1"/>
    <col min="2567" max="2567" width="10.28515625" customWidth="1"/>
    <col min="2568" max="2568" width="9.140625" customWidth="1"/>
    <col min="2569" max="2573" width="10" customWidth="1"/>
    <col min="2574" max="2574" width="10.42578125" customWidth="1"/>
    <col min="2575" max="2575" width="10.28515625" bestFit="1" customWidth="1"/>
    <col min="2576" max="2576" width="7.5703125" customWidth="1"/>
    <col min="2578" max="2579" width="0" hidden="1" customWidth="1"/>
    <col min="2817" max="2817" width="5.28515625" customWidth="1"/>
    <col min="2818" max="2818" width="26.140625" customWidth="1"/>
    <col min="2819" max="2819" width="15.5703125" customWidth="1"/>
    <col min="2820" max="2820" width="13.28515625" customWidth="1"/>
    <col min="2821" max="2821" width="9.140625" customWidth="1"/>
    <col min="2822" max="2822" width="10.42578125" customWidth="1"/>
    <col min="2823" max="2823" width="10.28515625" customWidth="1"/>
    <col min="2824" max="2824" width="9.140625" customWidth="1"/>
    <col min="2825" max="2829" width="10" customWidth="1"/>
    <col min="2830" max="2830" width="10.42578125" customWidth="1"/>
    <col min="2831" max="2831" width="10.28515625" bestFit="1" customWidth="1"/>
    <col min="2832" max="2832" width="7.5703125" customWidth="1"/>
    <col min="2834" max="2835" width="0" hidden="1" customWidth="1"/>
    <col min="3073" max="3073" width="5.28515625" customWidth="1"/>
    <col min="3074" max="3074" width="26.140625" customWidth="1"/>
    <col min="3075" max="3075" width="15.5703125" customWidth="1"/>
    <col min="3076" max="3076" width="13.28515625" customWidth="1"/>
    <col min="3077" max="3077" width="9.140625" customWidth="1"/>
    <col min="3078" max="3078" width="10.42578125" customWidth="1"/>
    <col min="3079" max="3079" width="10.28515625" customWidth="1"/>
    <col min="3080" max="3080" width="9.140625" customWidth="1"/>
    <col min="3081" max="3085" width="10" customWidth="1"/>
    <col min="3086" max="3086" width="10.42578125" customWidth="1"/>
    <col min="3087" max="3087" width="10.28515625" bestFit="1" customWidth="1"/>
    <col min="3088" max="3088" width="7.5703125" customWidth="1"/>
    <col min="3090" max="3091" width="0" hidden="1" customWidth="1"/>
    <col min="3329" max="3329" width="5.28515625" customWidth="1"/>
    <col min="3330" max="3330" width="26.140625" customWidth="1"/>
    <col min="3331" max="3331" width="15.5703125" customWidth="1"/>
    <col min="3332" max="3332" width="13.28515625" customWidth="1"/>
    <col min="3333" max="3333" width="9.140625" customWidth="1"/>
    <col min="3334" max="3334" width="10.42578125" customWidth="1"/>
    <col min="3335" max="3335" width="10.28515625" customWidth="1"/>
    <col min="3336" max="3336" width="9.140625" customWidth="1"/>
    <col min="3337" max="3341" width="10" customWidth="1"/>
    <col min="3342" max="3342" width="10.42578125" customWidth="1"/>
    <col min="3343" max="3343" width="10.28515625" bestFit="1" customWidth="1"/>
    <col min="3344" max="3344" width="7.5703125" customWidth="1"/>
    <col min="3346" max="3347" width="0" hidden="1" customWidth="1"/>
    <col min="3585" max="3585" width="5.28515625" customWidth="1"/>
    <col min="3586" max="3586" width="26.140625" customWidth="1"/>
    <col min="3587" max="3587" width="15.5703125" customWidth="1"/>
    <col min="3588" max="3588" width="13.28515625" customWidth="1"/>
    <col min="3589" max="3589" width="9.140625" customWidth="1"/>
    <col min="3590" max="3590" width="10.42578125" customWidth="1"/>
    <col min="3591" max="3591" width="10.28515625" customWidth="1"/>
    <col min="3592" max="3592" width="9.140625" customWidth="1"/>
    <col min="3593" max="3597" width="10" customWidth="1"/>
    <col min="3598" max="3598" width="10.42578125" customWidth="1"/>
    <col min="3599" max="3599" width="10.28515625" bestFit="1" customWidth="1"/>
    <col min="3600" max="3600" width="7.5703125" customWidth="1"/>
    <col min="3602" max="3603" width="0" hidden="1" customWidth="1"/>
    <col min="3841" max="3841" width="5.28515625" customWidth="1"/>
    <col min="3842" max="3842" width="26.140625" customWidth="1"/>
    <col min="3843" max="3843" width="15.5703125" customWidth="1"/>
    <col min="3844" max="3844" width="13.28515625" customWidth="1"/>
    <col min="3845" max="3845" width="9.140625" customWidth="1"/>
    <col min="3846" max="3846" width="10.42578125" customWidth="1"/>
    <col min="3847" max="3847" width="10.28515625" customWidth="1"/>
    <col min="3848" max="3848" width="9.140625" customWidth="1"/>
    <col min="3849" max="3853" width="10" customWidth="1"/>
    <col min="3854" max="3854" width="10.42578125" customWidth="1"/>
    <col min="3855" max="3855" width="10.28515625" bestFit="1" customWidth="1"/>
    <col min="3856" max="3856" width="7.5703125" customWidth="1"/>
    <col min="3858" max="3859" width="0" hidden="1" customWidth="1"/>
    <col min="4097" max="4097" width="5.28515625" customWidth="1"/>
    <col min="4098" max="4098" width="26.140625" customWidth="1"/>
    <col min="4099" max="4099" width="15.5703125" customWidth="1"/>
    <col min="4100" max="4100" width="13.28515625" customWidth="1"/>
    <col min="4101" max="4101" width="9.140625" customWidth="1"/>
    <col min="4102" max="4102" width="10.42578125" customWidth="1"/>
    <col min="4103" max="4103" width="10.28515625" customWidth="1"/>
    <col min="4104" max="4104" width="9.140625" customWidth="1"/>
    <col min="4105" max="4109" width="10" customWidth="1"/>
    <col min="4110" max="4110" width="10.42578125" customWidth="1"/>
    <col min="4111" max="4111" width="10.28515625" bestFit="1" customWidth="1"/>
    <col min="4112" max="4112" width="7.5703125" customWidth="1"/>
    <col min="4114" max="4115" width="0" hidden="1" customWidth="1"/>
    <col min="4353" max="4353" width="5.28515625" customWidth="1"/>
    <col min="4354" max="4354" width="26.140625" customWidth="1"/>
    <col min="4355" max="4355" width="15.5703125" customWidth="1"/>
    <col min="4356" max="4356" width="13.28515625" customWidth="1"/>
    <col min="4357" max="4357" width="9.140625" customWidth="1"/>
    <col min="4358" max="4358" width="10.42578125" customWidth="1"/>
    <col min="4359" max="4359" width="10.28515625" customWidth="1"/>
    <col min="4360" max="4360" width="9.140625" customWidth="1"/>
    <col min="4361" max="4365" width="10" customWidth="1"/>
    <col min="4366" max="4366" width="10.42578125" customWidth="1"/>
    <col min="4367" max="4367" width="10.28515625" bestFit="1" customWidth="1"/>
    <col min="4368" max="4368" width="7.5703125" customWidth="1"/>
    <col min="4370" max="4371" width="0" hidden="1" customWidth="1"/>
    <col min="4609" max="4609" width="5.28515625" customWidth="1"/>
    <col min="4610" max="4610" width="26.140625" customWidth="1"/>
    <col min="4611" max="4611" width="15.5703125" customWidth="1"/>
    <col min="4612" max="4612" width="13.28515625" customWidth="1"/>
    <col min="4613" max="4613" width="9.140625" customWidth="1"/>
    <col min="4614" max="4614" width="10.42578125" customWidth="1"/>
    <col min="4615" max="4615" width="10.28515625" customWidth="1"/>
    <col min="4616" max="4616" width="9.140625" customWidth="1"/>
    <col min="4617" max="4621" width="10" customWidth="1"/>
    <col min="4622" max="4622" width="10.42578125" customWidth="1"/>
    <col min="4623" max="4623" width="10.28515625" bestFit="1" customWidth="1"/>
    <col min="4624" max="4624" width="7.5703125" customWidth="1"/>
    <col min="4626" max="4627" width="0" hidden="1" customWidth="1"/>
    <col min="4865" max="4865" width="5.28515625" customWidth="1"/>
    <col min="4866" max="4866" width="26.140625" customWidth="1"/>
    <col min="4867" max="4867" width="15.5703125" customWidth="1"/>
    <col min="4868" max="4868" width="13.28515625" customWidth="1"/>
    <col min="4869" max="4869" width="9.140625" customWidth="1"/>
    <col min="4870" max="4870" width="10.42578125" customWidth="1"/>
    <col min="4871" max="4871" width="10.28515625" customWidth="1"/>
    <col min="4872" max="4872" width="9.140625" customWidth="1"/>
    <col min="4873" max="4877" width="10" customWidth="1"/>
    <col min="4878" max="4878" width="10.42578125" customWidth="1"/>
    <col min="4879" max="4879" width="10.28515625" bestFit="1" customWidth="1"/>
    <col min="4880" max="4880" width="7.5703125" customWidth="1"/>
    <col min="4882" max="4883" width="0" hidden="1" customWidth="1"/>
    <col min="5121" max="5121" width="5.28515625" customWidth="1"/>
    <col min="5122" max="5122" width="26.140625" customWidth="1"/>
    <col min="5123" max="5123" width="15.5703125" customWidth="1"/>
    <col min="5124" max="5124" width="13.28515625" customWidth="1"/>
    <col min="5125" max="5125" width="9.140625" customWidth="1"/>
    <col min="5126" max="5126" width="10.42578125" customWidth="1"/>
    <col min="5127" max="5127" width="10.28515625" customWidth="1"/>
    <col min="5128" max="5128" width="9.140625" customWidth="1"/>
    <col min="5129" max="5133" width="10" customWidth="1"/>
    <col min="5134" max="5134" width="10.42578125" customWidth="1"/>
    <col min="5135" max="5135" width="10.28515625" bestFit="1" customWidth="1"/>
    <col min="5136" max="5136" width="7.5703125" customWidth="1"/>
    <col min="5138" max="5139" width="0" hidden="1" customWidth="1"/>
    <col min="5377" max="5377" width="5.28515625" customWidth="1"/>
    <col min="5378" max="5378" width="26.140625" customWidth="1"/>
    <col min="5379" max="5379" width="15.5703125" customWidth="1"/>
    <col min="5380" max="5380" width="13.28515625" customWidth="1"/>
    <col min="5381" max="5381" width="9.140625" customWidth="1"/>
    <col min="5382" max="5382" width="10.42578125" customWidth="1"/>
    <col min="5383" max="5383" width="10.28515625" customWidth="1"/>
    <col min="5384" max="5384" width="9.140625" customWidth="1"/>
    <col min="5385" max="5389" width="10" customWidth="1"/>
    <col min="5390" max="5390" width="10.42578125" customWidth="1"/>
    <col min="5391" max="5391" width="10.28515625" bestFit="1" customWidth="1"/>
    <col min="5392" max="5392" width="7.5703125" customWidth="1"/>
    <col min="5394" max="5395" width="0" hidden="1" customWidth="1"/>
    <col min="5633" max="5633" width="5.28515625" customWidth="1"/>
    <col min="5634" max="5634" width="26.140625" customWidth="1"/>
    <col min="5635" max="5635" width="15.5703125" customWidth="1"/>
    <col min="5636" max="5636" width="13.28515625" customWidth="1"/>
    <col min="5637" max="5637" width="9.140625" customWidth="1"/>
    <col min="5638" max="5638" width="10.42578125" customWidth="1"/>
    <col min="5639" max="5639" width="10.28515625" customWidth="1"/>
    <col min="5640" max="5640" width="9.140625" customWidth="1"/>
    <col min="5641" max="5645" width="10" customWidth="1"/>
    <col min="5646" max="5646" width="10.42578125" customWidth="1"/>
    <col min="5647" max="5647" width="10.28515625" bestFit="1" customWidth="1"/>
    <col min="5648" max="5648" width="7.5703125" customWidth="1"/>
    <col min="5650" max="5651" width="0" hidden="1" customWidth="1"/>
    <col min="5889" max="5889" width="5.28515625" customWidth="1"/>
    <col min="5890" max="5890" width="26.140625" customWidth="1"/>
    <col min="5891" max="5891" width="15.5703125" customWidth="1"/>
    <col min="5892" max="5892" width="13.28515625" customWidth="1"/>
    <col min="5893" max="5893" width="9.140625" customWidth="1"/>
    <col min="5894" max="5894" width="10.42578125" customWidth="1"/>
    <col min="5895" max="5895" width="10.28515625" customWidth="1"/>
    <col min="5896" max="5896" width="9.140625" customWidth="1"/>
    <col min="5897" max="5901" width="10" customWidth="1"/>
    <col min="5902" max="5902" width="10.42578125" customWidth="1"/>
    <col min="5903" max="5903" width="10.28515625" bestFit="1" customWidth="1"/>
    <col min="5904" max="5904" width="7.5703125" customWidth="1"/>
    <col min="5906" max="5907" width="0" hidden="1" customWidth="1"/>
    <col min="6145" max="6145" width="5.28515625" customWidth="1"/>
    <col min="6146" max="6146" width="26.140625" customWidth="1"/>
    <col min="6147" max="6147" width="15.5703125" customWidth="1"/>
    <col min="6148" max="6148" width="13.28515625" customWidth="1"/>
    <col min="6149" max="6149" width="9.140625" customWidth="1"/>
    <col min="6150" max="6150" width="10.42578125" customWidth="1"/>
    <col min="6151" max="6151" width="10.28515625" customWidth="1"/>
    <col min="6152" max="6152" width="9.140625" customWidth="1"/>
    <col min="6153" max="6157" width="10" customWidth="1"/>
    <col min="6158" max="6158" width="10.42578125" customWidth="1"/>
    <col min="6159" max="6159" width="10.28515625" bestFit="1" customWidth="1"/>
    <col min="6160" max="6160" width="7.5703125" customWidth="1"/>
    <col min="6162" max="6163" width="0" hidden="1" customWidth="1"/>
    <col min="6401" max="6401" width="5.28515625" customWidth="1"/>
    <col min="6402" max="6402" width="26.140625" customWidth="1"/>
    <col min="6403" max="6403" width="15.5703125" customWidth="1"/>
    <col min="6404" max="6404" width="13.28515625" customWidth="1"/>
    <col min="6405" max="6405" width="9.140625" customWidth="1"/>
    <col min="6406" max="6406" width="10.42578125" customWidth="1"/>
    <col min="6407" max="6407" width="10.28515625" customWidth="1"/>
    <col min="6408" max="6408" width="9.140625" customWidth="1"/>
    <col min="6409" max="6413" width="10" customWidth="1"/>
    <col min="6414" max="6414" width="10.42578125" customWidth="1"/>
    <col min="6415" max="6415" width="10.28515625" bestFit="1" customWidth="1"/>
    <col min="6416" max="6416" width="7.5703125" customWidth="1"/>
    <col min="6418" max="6419" width="0" hidden="1" customWidth="1"/>
    <col min="6657" max="6657" width="5.28515625" customWidth="1"/>
    <col min="6658" max="6658" width="26.140625" customWidth="1"/>
    <col min="6659" max="6659" width="15.5703125" customWidth="1"/>
    <col min="6660" max="6660" width="13.28515625" customWidth="1"/>
    <col min="6661" max="6661" width="9.140625" customWidth="1"/>
    <col min="6662" max="6662" width="10.42578125" customWidth="1"/>
    <col min="6663" max="6663" width="10.28515625" customWidth="1"/>
    <col min="6664" max="6664" width="9.140625" customWidth="1"/>
    <col min="6665" max="6669" width="10" customWidth="1"/>
    <col min="6670" max="6670" width="10.42578125" customWidth="1"/>
    <col min="6671" max="6671" width="10.28515625" bestFit="1" customWidth="1"/>
    <col min="6672" max="6672" width="7.5703125" customWidth="1"/>
    <col min="6674" max="6675" width="0" hidden="1" customWidth="1"/>
    <col min="6913" max="6913" width="5.28515625" customWidth="1"/>
    <col min="6914" max="6914" width="26.140625" customWidth="1"/>
    <col min="6915" max="6915" width="15.5703125" customWidth="1"/>
    <col min="6916" max="6916" width="13.28515625" customWidth="1"/>
    <col min="6917" max="6917" width="9.140625" customWidth="1"/>
    <col min="6918" max="6918" width="10.42578125" customWidth="1"/>
    <col min="6919" max="6919" width="10.28515625" customWidth="1"/>
    <col min="6920" max="6920" width="9.140625" customWidth="1"/>
    <col min="6921" max="6925" width="10" customWidth="1"/>
    <col min="6926" max="6926" width="10.42578125" customWidth="1"/>
    <col min="6927" max="6927" width="10.28515625" bestFit="1" customWidth="1"/>
    <col min="6928" max="6928" width="7.5703125" customWidth="1"/>
    <col min="6930" max="6931" width="0" hidden="1" customWidth="1"/>
    <col min="7169" max="7169" width="5.28515625" customWidth="1"/>
    <col min="7170" max="7170" width="26.140625" customWidth="1"/>
    <col min="7171" max="7171" width="15.5703125" customWidth="1"/>
    <col min="7172" max="7172" width="13.28515625" customWidth="1"/>
    <col min="7173" max="7173" width="9.140625" customWidth="1"/>
    <col min="7174" max="7174" width="10.42578125" customWidth="1"/>
    <col min="7175" max="7175" width="10.28515625" customWidth="1"/>
    <col min="7176" max="7176" width="9.140625" customWidth="1"/>
    <col min="7177" max="7181" width="10" customWidth="1"/>
    <col min="7182" max="7182" width="10.42578125" customWidth="1"/>
    <col min="7183" max="7183" width="10.28515625" bestFit="1" customWidth="1"/>
    <col min="7184" max="7184" width="7.5703125" customWidth="1"/>
    <col min="7186" max="7187" width="0" hidden="1" customWidth="1"/>
    <col min="7425" max="7425" width="5.28515625" customWidth="1"/>
    <col min="7426" max="7426" width="26.140625" customWidth="1"/>
    <col min="7427" max="7427" width="15.5703125" customWidth="1"/>
    <col min="7428" max="7428" width="13.28515625" customWidth="1"/>
    <col min="7429" max="7429" width="9.140625" customWidth="1"/>
    <col min="7430" max="7430" width="10.42578125" customWidth="1"/>
    <col min="7431" max="7431" width="10.28515625" customWidth="1"/>
    <col min="7432" max="7432" width="9.140625" customWidth="1"/>
    <col min="7433" max="7437" width="10" customWidth="1"/>
    <col min="7438" max="7438" width="10.42578125" customWidth="1"/>
    <col min="7439" max="7439" width="10.28515625" bestFit="1" customWidth="1"/>
    <col min="7440" max="7440" width="7.5703125" customWidth="1"/>
    <col min="7442" max="7443" width="0" hidden="1" customWidth="1"/>
    <col min="7681" max="7681" width="5.28515625" customWidth="1"/>
    <col min="7682" max="7682" width="26.140625" customWidth="1"/>
    <col min="7683" max="7683" width="15.5703125" customWidth="1"/>
    <col min="7684" max="7684" width="13.28515625" customWidth="1"/>
    <col min="7685" max="7685" width="9.140625" customWidth="1"/>
    <col min="7686" max="7686" width="10.42578125" customWidth="1"/>
    <col min="7687" max="7687" width="10.28515625" customWidth="1"/>
    <col min="7688" max="7688" width="9.140625" customWidth="1"/>
    <col min="7689" max="7693" width="10" customWidth="1"/>
    <col min="7694" max="7694" width="10.42578125" customWidth="1"/>
    <col min="7695" max="7695" width="10.28515625" bestFit="1" customWidth="1"/>
    <col min="7696" max="7696" width="7.5703125" customWidth="1"/>
    <col min="7698" max="7699" width="0" hidden="1" customWidth="1"/>
    <col min="7937" max="7937" width="5.28515625" customWidth="1"/>
    <col min="7938" max="7938" width="26.140625" customWidth="1"/>
    <col min="7939" max="7939" width="15.5703125" customWidth="1"/>
    <col min="7940" max="7940" width="13.28515625" customWidth="1"/>
    <col min="7941" max="7941" width="9.140625" customWidth="1"/>
    <col min="7942" max="7942" width="10.42578125" customWidth="1"/>
    <col min="7943" max="7943" width="10.28515625" customWidth="1"/>
    <col min="7944" max="7944" width="9.140625" customWidth="1"/>
    <col min="7945" max="7949" width="10" customWidth="1"/>
    <col min="7950" max="7950" width="10.42578125" customWidth="1"/>
    <col min="7951" max="7951" width="10.28515625" bestFit="1" customWidth="1"/>
    <col min="7952" max="7952" width="7.5703125" customWidth="1"/>
    <col min="7954" max="7955" width="0" hidden="1" customWidth="1"/>
    <col min="8193" max="8193" width="5.28515625" customWidth="1"/>
    <col min="8194" max="8194" width="26.140625" customWidth="1"/>
    <col min="8195" max="8195" width="15.5703125" customWidth="1"/>
    <col min="8196" max="8196" width="13.28515625" customWidth="1"/>
    <col min="8197" max="8197" width="9.140625" customWidth="1"/>
    <col min="8198" max="8198" width="10.42578125" customWidth="1"/>
    <col min="8199" max="8199" width="10.28515625" customWidth="1"/>
    <col min="8200" max="8200" width="9.140625" customWidth="1"/>
    <col min="8201" max="8205" width="10" customWidth="1"/>
    <col min="8206" max="8206" width="10.42578125" customWidth="1"/>
    <col min="8207" max="8207" width="10.28515625" bestFit="1" customWidth="1"/>
    <col min="8208" max="8208" width="7.5703125" customWidth="1"/>
    <col min="8210" max="8211" width="0" hidden="1" customWidth="1"/>
    <col min="8449" max="8449" width="5.28515625" customWidth="1"/>
    <col min="8450" max="8450" width="26.140625" customWidth="1"/>
    <col min="8451" max="8451" width="15.5703125" customWidth="1"/>
    <col min="8452" max="8452" width="13.28515625" customWidth="1"/>
    <col min="8453" max="8453" width="9.140625" customWidth="1"/>
    <col min="8454" max="8454" width="10.42578125" customWidth="1"/>
    <col min="8455" max="8455" width="10.28515625" customWidth="1"/>
    <col min="8456" max="8456" width="9.140625" customWidth="1"/>
    <col min="8457" max="8461" width="10" customWidth="1"/>
    <col min="8462" max="8462" width="10.42578125" customWidth="1"/>
    <col min="8463" max="8463" width="10.28515625" bestFit="1" customWidth="1"/>
    <col min="8464" max="8464" width="7.5703125" customWidth="1"/>
    <col min="8466" max="8467" width="0" hidden="1" customWidth="1"/>
    <col min="8705" max="8705" width="5.28515625" customWidth="1"/>
    <col min="8706" max="8706" width="26.140625" customWidth="1"/>
    <col min="8707" max="8707" width="15.5703125" customWidth="1"/>
    <col min="8708" max="8708" width="13.28515625" customWidth="1"/>
    <col min="8709" max="8709" width="9.140625" customWidth="1"/>
    <col min="8710" max="8710" width="10.42578125" customWidth="1"/>
    <col min="8711" max="8711" width="10.28515625" customWidth="1"/>
    <col min="8712" max="8712" width="9.140625" customWidth="1"/>
    <col min="8713" max="8717" width="10" customWidth="1"/>
    <col min="8718" max="8718" width="10.42578125" customWidth="1"/>
    <col min="8719" max="8719" width="10.28515625" bestFit="1" customWidth="1"/>
    <col min="8720" max="8720" width="7.5703125" customWidth="1"/>
    <col min="8722" max="8723" width="0" hidden="1" customWidth="1"/>
    <col min="8961" max="8961" width="5.28515625" customWidth="1"/>
    <col min="8962" max="8962" width="26.140625" customWidth="1"/>
    <col min="8963" max="8963" width="15.5703125" customWidth="1"/>
    <col min="8964" max="8964" width="13.28515625" customWidth="1"/>
    <col min="8965" max="8965" width="9.140625" customWidth="1"/>
    <col min="8966" max="8966" width="10.42578125" customWidth="1"/>
    <col min="8967" max="8967" width="10.28515625" customWidth="1"/>
    <col min="8968" max="8968" width="9.140625" customWidth="1"/>
    <col min="8969" max="8973" width="10" customWidth="1"/>
    <col min="8974" max="8974" width="10.42578125" customWidth="1"/>
    <col min="8975" max="8975" width="10.28515625" bestFit="1" customWidth="1"/>
    <col min="8976" max="8976" width="7.5703125" customWidth="1"/>
    <col min="8978" max="8979" width="0" hidden="1" customWidth="1"/>
    <col min="9217" max="9217" width="5.28515625" customWidth="1"/>
    <col min="9218" max="9218" width="26.140625" customWidth="1"/>
    <col min="9219" max="9219" width="15.5703125" customWidth="1"/>
    <col min="9220" max="9220" width="13.28515625" customWidth="1"/>
    <col min="9221" max="9221" width="9.140625" customWidth="1"/>
    <col min="9222" max="9222" width="10.42578125" customWidth="1"/>
    <col min="9223" max="9223" width="10.28515625" customWidth="1"/>
    <col min="9224" max="9224" width="9.140625" customWidth="1"/>
    <col min="9225" max="9229" width="10" customWidth="1"/>
    <col min="9230" max="9230" width="10.42578125" customWidth="1"/>
    <col min="9231" max="9231" width="10.28515625" bestFit="1" customWidth="1"/>
    <col min="9232" max="9232" width="7.5703125" customWidth="1"/>
    <col min="9234" max="9235" width="0" hidden="1" customWidth="1"/>
    <col min="9473" max="9473" width="5.28515625" customWidth="1"/>
    <col min="9474" max="9474" width="26.140625" customWidth="1"/>
    <col min="9475" max="9475" width="15.5703125" customWidth="1"/>
    <col min="9476" max="9476" width="13.28515625" customWidth="1"/>
    <col min="9477" max="9477" width="9.140625" customWidth="1"/>
    <col min="9478" max="9478" width="10.42578125" customWidth="1"/>
    <col min="9479" max="9479" width="10.28515625" customWidth="1"/>
    <col min="9480" max="9480" width="9.140625" customWidth="1"/>
    <col min="9481" max="9485" width="10" customWidth="1"/>
    <col min="9486" max="9486" width="10.42578125" customWidth="1"/>
    <col min="9487" max="9487" width="10.28515625" bestFit="1" customWidth="1"/>
    <col min="9488" max="9488" width="7.5703125" customWidth="1"/>
    <col min="9490" max="9491" width="0" hidden="1" customWidth="1"/>
    <col min="9729" max="9729" width="5.28515625" customWidth="1"/>
    <col min="9730" max="9730" width="26.140625" customWidth="1"/>
    <col min="9731" max="9731" width="15.5703125" customWidth="1"/>
    <col min="9732" max="9732" width="13.28515625" customWidth="1"/>
    <col min="9733" max="9733" width="9.140625" customWidth="1"/>
    <col min="9734" max="9734" width="10.42578125" customWidth="1"/>
    <col min="9735" max="9735" width="10.28515625" customWidth="1"/>
    <col min="9736" max="9736" width="9.140625" customWidth="1"/>
    <col min="9737" max="9741" width="10" customWidth="1"/>
    <col min="9742" max="9742" width="10.42578125" customWidth="1"/>
    <col min="9743" max="9743" width="10.28515625" bestFit="1" customWidth="1"/>
    <col min="9744" max="9744" width="7.5703125" customWidth="1"/>
    <col min="9746" max="9747" width="0" hidden="1" customWidth="1"/>
    <col min="9985" max="9985" width="5.28515625" customWidth="1"/>
    <col min="9986" max="9986" width="26.140625" customWidth="1"/>
    <col min="9987" max="9987" width="15.5703125" customWidth="1"/>
    <col min="9988" max="9988" width="13.28515625" customWidth="1"/>
    <col min="9989" max="9989" width="9.140625" customWidth="1"/>
    <col min="9990" max="9990" width="10.42578125" customWidth="1"/>
    <col min="9991" max="9991" width="10.28515625" customWidth="1"/>
    <col min="9992" max="9992" width="9.140625" customWidth="1"/>
    <col min="9993" max="9997" width="10" customWidth="1"/>
    <col min="9998" max="9998" width="10.42578125" customWidth="1"/>
    <col min="9999" max="9999" width="10.28515625" bestFit="1" customWidth="1"/>
    <col min="10000" max="10000" width="7.5703125" customWidth="1"/>
    <col min="10002" max="10003" width="0" hidden="1" customWidth="1"/>
    <col min="10241" max="10241" width="5.28515625" customWidth="1"/>
    <col min="10242" max="10242" width="26.140625" customWidth="1"/>
    <col min="10243" max="10243" width="15.5703125" customWidth="1"/>
    <col min="10244" max="10244" width="13.28515625" customWidth="1"/>
    <col min="10245" max="10245" width="9.140625" customWidth="1"/>
    <col min="10246" max="10246" width="10.42578125" customWidth="1"/>
    <col min="10247" max="10247" width="10.28515625" customWidth="1"/>
    <col min="10248" max="10248" width="9.140625" customWidth="1"/>
    <col min="10249" max="10253" width="10" customWidth="1"/>
    <col min="10254" max="10254" width="10.42578125" customWidth="1"/>
    <col min="10255" max="10255" width="10.28515625" bestFit="1" customWidth="1"/>
    <col min="10256" max="10256" width="7.5703125" customWidth="1"/>
    <col min="10258" max="10259" width="0" hidden="1" customWidth="1"/>
    <col min="10497" max="10497" width="5.28515625" customWidth="1"/>
    <col min="10498" max="10498" width="26.140625" customWidth="1"/>
    <col min="10499" max="10499" width="15.5703125" customWidth="1"/>
    <col min="10500" max="10500" width="13.28515625" customWidth="1"/>
    <col min="10501" max="10501" width="9.140625" customWidth="1"/>
    <col min="10502" max="10502" width="10.42578125" customWidth="1"/>
    <col min="10503" max="10503" width="10.28515625" customWidth="1"/>
    <col min="10504" max="10504" width="9.140625" customWidth="1"/>
    <col min="10505" max="10509" width="10" customWidth="1"/>
    <col min="10510" max="10510" width="10.42578125" customWidth="1"/>
    <col min="10511" max="10511" width="10.28515625" bestFit="1" customWidth="1"/>
    <col min="10512" max="10512" width="7.5703125" customWidth="1"/>
    <col min="10514" max="10515" width="0" hidden="1" customWidth="1"/>
    <col min="10753" max="10753" width="5.28515625" customWidth="1"/>
    <col min="10754" max="10754" width="26.140625" customWidth="1"/>
    <col min="10755" max="10755" width="15.5703125" customWidth="1"/>
    <col min="10756" max="10756" width="13.28515625" customWidth="1"/>
    <col min="10757" max="10757" width="9.140625" customWidth="1"/>
    <col min="10758" max="10758" width="10.42578125" customWidth="1"/>
    <col min="10759" max="10759" width="10.28515625" customWidth="1"/>
    <col min="10760" max="10760" width="9.140625" customWidth="1"/>
    <col min="10761" max="10765" width="10" customWidth="1"/>
    <col min="10766" max="10766" width="10.42578125" customWidth="1"/>
    <col min="10767" max="10767" width="10.28515625" bestFit="1" customWidth="1"/>
    <col min="10768" max="10768" width="7.5703125" customWidth="1"/>
    <col min="10770" max="10771" width="0" hidden="1" customWidth="1"/>
    <col min="11009" max="11009" width="5.28515625" customWidth="1"/>
    <col min="11010" max="11010" width="26.140625" customWidth="1"/>
    <col min="11011" max="11011" width="15.5703125" customWidth="1"/>
    <col min="11012" max="11012" width="13.28515625" customWidth="1"/>
    <col min="11013" max="11013" width="9.140625" customWidth="1"/>
    <col min="11014" max="11014" width="10.42578125" customWidth="1"/>
    <col min="11015" max="11015" width="10.28515625" customWidth="1"/>
    <col min="11016" max="11016" width="9.140625" customWidth="1"/>
    <col min="11017" max="11021" width="10" customWidth="1"/>
    <col min="11022" max="11022" width="10.42578125" customWidth="1"/>
    <col min="11023" max="11023" width="10.28515625" bestFit="1" customWidth="1"/>
    <col min="11024" max="11024" width="7.5703125" customWidth="1"/>
    <col min="11026" max="11027" width="0" hidden="1" customWidth="1"/>
    <col min="11265" max="11265" width="5.28515625" customWidth="1"/>
    <col min="11266" max="11266" width="26.140625" customWidth="1"/>
    <col min="11267" max="11267" width="15.5703125" customWidth="1"/>
    <col min="11268" max="11268" width="13.28515625" customWidth="1"/>
    <col min="11269" max="11269" width="9.140625" customWidth="1"/>
    <col min="11270" max="11270" width="10.42578125" customWidth="1"/>
    <col min="11271" max="11271" width="10.28515625" customWidth="1"/>
    <col min="11272" max="11272" width="9.140625" customWidth="1"/>
    <col min="11273" max="11277" width="10" customWidth="1"/>
    <col min="11278" max="11278" width="10.42578125" customWidth="1"/>
    <col min="11279" max="11279" width="10.28515625" bestFit="1" customWidth="1"/>
    <col min="11280" max="11280" width="7.5703125" customWidth="1"/>
    <col min="11282" max="11283" width="0" hidden="1" customWidth="1"/>
    <col min="11521" max="11521" width="5.28515625" customWidth="1"/>
    <col min="11522" max="11522" width="26.140625" customWidth="1"/>
    <col min="11523" max="11523" width="15.5703125" customWidth="1"/>
    <col min="11524" max="11524" width="13.28515625" customWidth="1"/>
    <col min="11525" max="11525" width="9.140625" customWidth="1"/>
    <col min="11526" max="11526" width="10.42578125" customWidth="1"/>
    <col min="11527" max="11527" width="10.28515625" customWidth="1"/>
    <col min="11528" max="11528" width="9.140625" customWidth="1"/>
    <col min="11529" max="11533" width="10" customWidth="1"/>
    <col min="11534" max="11534" width="10.42578125" customWidth="1"/>
    <col min="11535" max="11535" width="10.28515625" bestFit="1" customWidth="1"/>
    <col min="11536" max="11536" width="7.5703125" customWidth="1"/>
    <col min="11538" max="11539" width="0" hidden="1" customWidth="1"/>
    <col min="11777" max="11777" width="5.28515625" customWidth="1"/>
    <col min="11778" max="11778" width="26.140625" customWidth="1"/>
    <col min="11779" max="11779" width="15.5703125" customWidth="1"/>
    <col min="11780" max="11780" width="13.28515625" customWidth="1"/>
    <col min="11781" max="11781" width="9.140625" customWidth="1"/>
    <col min="11782" max="11782" width="10.42578125" customWidth="1"/>
    <col min="11783" max="11783" width="10.28515625" customWidth="1"/>
    <col min="11784" max="11784" width="9.140625" customWidth="1"/>
    <col min="11785" max="11789" width="10" customWidth="1"/>
    <col min="11790" max="11790" width="10.42578125" customWidth="1"/>
    <col min="11791" max="11791" width="10.28515625" bestFit="1" customWidth="1"/>
    <col min="11792" max="11792" width="7.5703125" customWidth="1"/>
    <col min="11794" max="11795" width="0" hidden="1" customWidth="1"/>
    <col min="12033" max="12033" width="5.28515625" customWidth="1"/>
    <col min="12034" max="12034" width="26.140625" customWidth="1"/>
    <col min="12035" max="12035" width="15.5703125" customWidth="1"/>
    <col min="12036" max="12036" width="13.28515625" customWidth="1"/>
    <col min="12037" max="12037" width="9.140625" customWidth="1"/>
    <col min="12038" max="12038" width="10.42578125" customWidth="1"/>
    <col min="12039" max="12039" width="10.28515625" customWidth="1"/>
    <col min="12040" max="12040" width="9.140625" customWidth="1"/>
    <col min="12041" max="12045" width="10" customWidth="1"/>
    <col min="12046" max="12046" width="10.42578125" customWidth="1"/>
    <col min="12047" max="12047" width="10.28515625" bestFit="1" customWidth="1"/>
    <col min="12048" max="12048" width="7.5703125" customWidth="1"/>
    <col min="12050" max="12051" width="0" hidden="1" customWidth="1"/>
    <col min="12289" max="12289" width="5.28515625" customWidth="1"/>
    <col min="12290" max="12290" width="26.140625" customWidth="1"/>
    <col min="12291" max="12291" width="15.5703125" customWidth="1"/>
    <col min="12292" max="12292" width="13.28515625" customWidth="1"/>
    <col min="12293" max="12293" width="9.140625" customWidth="1"/>
    <col min="12294" max="12294" width="10.42578125" customWidth="1"/>
    <col min="12295" max="12295" width="10.28515625" customWidth="1"/>
    <col min="12296" max="12296" width="9.140625" customWidth="1"/>
    <col min="12297" max="12301" width="10" customWidth="1"/>
    <col min="12302" max="12302" width="10.42578125" customWidth="1"/>
    <col min="12303" max="12303" width="10.28515625" bestFit="1" customWidth="1"/>
    <col min="12304" max="12304" width="7.5703125" customWidth="1"/>
    <col min="12306" max="12307" width="0" hidden="1" customWidth="1"/>
    <col min="12545" max="12545" width="5.28515625" customWidth="1"/>
    <col min="12546" max="12546" width="26.140625" customWidth="1"/>
    <col min="12547" max="12547" width="15.5703125" customWidth="1"/>
    <col min="12548" max="12548" width="13.28515625" customWidth="1"/>
    <col min="12549" max="12549" width="9.140625" customWidth="1"/>
    <col min="12550" max="12550" width="10.42578125" customWidth="1"/>
    <col min="12551" max="12551" width="10.28515625" customWidth="1"/>
    <col min="12552" max="12552" width="9.140625" customWidth="1"/>
    <col min="12553" max="12557" width="10" customWidth="1"/>
    <col min="12558" max="12558" width="10.42578125" customWidth="1"/>
    <col min="12559" max="12559" width="10.28515625" bestFit="1" customWidth="1"/>
    <col min="12560" max="12560" width="7.5703125" customWidth="1"/>
    <col min="12562" max="12563" width="0" hidden="1" customWidth="1"/>
    <col min="12801" max="12801" width="5.28515625" customWidth="1"/>
    <col min="12802" max="12802" width="26.140625" customWidth="1"/>
    <col min="12803" max="12803" width="15.5703125" customWidth="1"/>
    <col min="12804" max="12804" width="13.28515625" customWidth="1"/>
    <col min="12805" max="12805" width="9.140625" customWidth="1"/>
    <col min="12806" max="12806" width="10.42578125" customWidth="1"/>
    <col min="12807" max="12807" width="10.28515625" customWidth="1"/>
    <col min="12808" max="12808" width="9.140625" customWidth="1"/>
    <col min="12809" max="12813" width="10" customWidth="1"/>
    <col min="12814" max="12814" width="10.42578125" customWidth="1"/>
    <col min="12815" max="12815" width="10.28515625" bestFit="1" customWidth="1"/>
    <col min="12816" max="12816" width="7.5703125" customWidth="1"/>
    <col min="12818" max="12819" width="0" hidden="1" customWidth="1"/>
    <col min="13057" max="13057" width="5.28515625" customWidth="1"/>
    <col min="13058" max="13058" width="26.140625" customWidth="1"/>
    <col min="13059" max="13059" width="15.5703125" customWidth="1"/>
    <col min="13060" max="13060" width="13.28515625" customWidth="1"/>
    <col min="13061" max="13061" width="9.140625" customWidth="1"/>
    <col min="13062" max="13062" width="10.42578125" customWidth="1"/>
    <col min="13063" max="13063" width="10.28515625" customWidth="1"/>
    <col min="13064" max="13064" width="9.140625" customWidth="1"/>
    <col min="13065" max="13069" width="10" customWidth="1"/>
    <col min="13070" max="13070" width="10.42578125" customWidth="1"/>
    <col min="13071" max="13071" width="10.28515625" bestFit="1" customWidth="1"/>
    <col min="13072" max="13072" width="7.5703125" customWidth="1"/>
    <col min="13074" max="13075" width="0" hidden="1" customWidth="1"/>
    <col min="13313" max="13313" width="5.28515625" customWidth="1"/>
    <col min="13314" max="13314" width="26.140625" customWidth="1"/>
    <col min="13315" max="13315" width="15.5703125" customWidth="1"/>
    <col min="13316" max="13316" width="13.28515625" customWidth="1"/>
    <col min="13317" max="13317" width="9.140625" customWidth="1"/>
    <col min="13318" max="13318" width="10.42578125" customWidth="1"/>
    <col min="13319" max="13319" width="10.28515625" customWidth="1"/>
    <col min="13320" max="13320" width="9.140625" customWidth="1"/>
    <col min="13321" max="13325" width="10" customWidth="1"/>
    <col min="13326" max="13326" width="10.42578125" customWidth="1"/>
    <col min="13327" max="13327" width="10.28515625" bestFit="1" customWidth="1"/>
    <col min="13328" max="13328" width="7.5703125" customWidth="1"/>
    <col min="13330" max="13331" width="0" hidden="1" customWidth="1"/>
    <col min="13569" max="13569" width="5.28515625" customWidth="1"/>
    <col min="13570" max="13570" width="26.140625" customWidth="1"/>
    <col min="13571" max="13571" width="15.5703125" customWidth="1"/>
    <col min="13572" max="13572" width="13.28515625" customWidth="1"/>
    <col min="13573" max="13573" width="9.140625" customWidth="1"/>
    <col min="13574" max="13574" width="10.42578125" customWidth="1"/>
    <col min="13575" max="13575" width="10.28515625" customWidth="1"/>
    <col min="13576" max="13576" width="9.140625" customWidth="1"/>
    <col min="13577" max="13581" width="10" customWidth="1"/>
    <col min="13582" max="13582" width="10.42578125" customWidth="1"/>
    <col min="13583" max="13583" width="10.28515625" bestFit="1" customWidth="1"/>
    <col min="13584" max="13584" width="7.5703125" customWidth="1"/>
    <col min="13586" max="13587" width="0" hidden="1" customWidth="1"/>
    <col min="13825" max="13825" width="5.28515625" customWidth="1"/>
    <col min="13826" max="13826" width="26.140625" customWidth="1"/>
    <col min="13827" max="13827" width="15.5703125" customWidth="1"/>
    <col min="13828" max="13828" width="13.28515625" customWidth="1"/>
    <col min="13829" max="13829" width="9.140625" customWidth="1"/>
    <col min="13830" max="13830" width="10.42578125" customWidth="1"/>
    <col min="13831" max="13831" width="10.28515625" customWidth="1"/>
    <col min="13832" max="13832" width="9.140625" customWidth="1"/>
    <col min="13833" max="13837" width="10" customWidth="1"/>
    <col min="13838" max="13838" width="10.42578125" customWidth="1"/>
    <col min="13839" max="13839" width="10.28515625" bestFit="1" customWidth="1"/>
    <col min="13840" max="13840" width="7.5703125" customWidth="1"/>
    <col min="13842" max="13843" width="0" hidden="1" customWidth="1"/>
    <col min="14081" max="14081" width="5.28515625" customWidth="1"/>
    <col min="14082" max="14082" width="26.140625" customWidth="1"/>
    <col min="14083" max="14083" width="15.5703125" customWidth="1"/>
    <col min="14084" max="14084" width="13.28515625" customWidth="1"/>
    <col min="14085" max="14085" width="9.140625" customWidth="1"/>
    <col min="14086" max="14086" width="10.42578125" customWidth="1"/>
    <col min="14087" max="14087" width="10.28515625" customWidth="1"/>
    <col min="14088" max="14088" width="9.140625" customWidth="1"/>
    <col min="14089" max="14093" width="10" customWidth="1"/>
    <col min="14094" max="14094" width="10.42578125" customWidth="1"/>
    <col min="14095" max="14095" width="10.28515625" bestFit="1" customWidth="1"/>
    <col min="14096" max="14096" width="7.5703125" customWidth="1"/>
    <col min="14098" max="14099" width="0" hidden="1" customWidth="1"/>
    <col min="14337" max="14337" width="5.28515625" customWidth="1"/>
    <col min="14338" max="14338" width="26.140625" customWidth="1"/>
    <col min="14339" max="14339" width="15.5703125" customWidth="1"/>
    <col min="14340" max="14340" width="13.28515625" customWidth="1"/>
    <col min="14341" max="14341" width="9.140625" customWidth="1"/>
    <col min="14342" max="14342" width="10.42578125" customWidth="1"/>
    <col min="14343" max="14343" width="10.28515625" customWidth="1"/>
    <col min="14344" max="14344" width="9.140625" customWidth="1"/>
    <col min="14345" max="14349" width="10" customWidth="1"/>
    <col min="14350" max="14350" width="10.42578125" customWidth="1"/>
    <col min="14351" max="14351" width="10.28515625" bestFit="1" customWidth="1"/>
    <col min="14352" max="14352" width="7.5703125" customWidth="1"/>
    <col min="14354" max="14355" width="0" hidden="1" customWidth="1"/>
    <col min="14593" max="14593" width="5.28515625" customWidth="1"/>
    <col min="14594" max="14594" width="26.140625" customWidth="1"/>
    <col min="14595" max="14595" width="15.5703125" customWidth="1"/>
    <col min="14596" max="14596" width="13.28515625" customWidth="1"/>
    <col min="14597" max="14597" width="9.140625" customWidth="1"/>
    <col min="14598" max="14598" width="10.42578125" customWidth="1"/>
    <col min="14599" max="14599" width="10.28515625" customWidth="1"/>
    <col min="14600" max="14600" width="9.140625" customWidth="1"/>
    <col min="14601" max="14605" width="10" customWidth="1"/>
    <col min="14606" max="14606" width="10.42578125" customWidth="1"/>
    <col min="14607" max="14607" width="10.28515625" bestFit="1" customWidth="1"/>
    <col min="14608" max="14608" width="7.5703125" customWidth="1"/>
    <col min="14610" max="14611" width="0" hidden="1" customWidth="1"/>
    <col min="14849" max="14849" width="5.28515625" customWidth="1"/>
    <col min="14850" max="14850" width="26.140625" customWidth="1"/>
    <col min="14851" max="14851" width="15.5703125" customWidth="1"/>
    <col min="14852" max="14852" width="13.28515625" customWidth="1"/>
    <col min="14853" max="14853" width="9.140625" customWidth="1"/>
    <col min="14854" max="14854" width="10.42578125" customWidth="1"/>
    <col min="14855" max="14855" width="10.28515625" customWidth="1"/>
    <col min="14856" max="14856" width="9.140625" customWidth="1"/>
    <col min="14857" max="14861" width="10" customWidth="1"/>
    <col min="14862" max="14862" width="10.42578125" customWidth="1"/>
    <col min="14863" max="14863" width="10.28515625" bestFit="1" customWidth="1"/>
    <col min="14864" max="14864" width="7.5703125" customWidth="1"/>
    <col min="14866" max="14867" width="0" hidden="1" customWidth="1"/>
    <col min="15105" max="15105" width="5.28515625" customWidth="1"/>
    <col min="15106" max="15106" width="26.140625" customWidth="1"/>
    <col min="15107" max="15107" width="15.5703125" customWidth="1"/>
    <col min="15108" max="15108" width="13.28515625" customWidth="1"/>
    <col min="15109" max="15109" width="9.140625" customWidth="1"/>
    <col min="15110" max="15110" width="10.42578125" customWidth="1"/>
    <col min="15111" max="15111" width="10.28515625" customWidth="1"/>
    <col min="15112" max="15112" width="9.140625" customWidth="1"/>
    <col min="15113" max="15117" width="10" customWidth="1"/>
    <col min="15118" max="15118" width="10.42578125" customWidth="1"/>
    <col min="15119" max="15119" width="10.28515625" bestFit="1" customWidth="1"/>
    <col min="15120" max="15120" width="7.5703125" customWidth="1"/>
    <col min="15122" max="15123" width="0" hidden="1" customWidth="1"/>
    <col min="15361" max="15361" width="5.28515625" customWidth="1"/>
    <col min="15362" max="15362" width="26.140625" customWidth="1"/>
    <col min="15363" max="15363" width="15.5703125" customWidth="1"/>
    <col min="15364" max="15364" width="13.28515625" customWidth="1"/>
    <col min="15365" max="15365" width="9.140625" customWidth="1"/>
    <col min="15366" max="15366" width="10.42578125" customWidth="1"/>
    <col min="15367" max="15367" width="10.28515625" customWidth="1"/>
    <col min="15368" max="15368" width="9.140625" customWidth="1"/>
    <col min="15369" max="15373" width="10" customWidth="1"/>
    <col min="15374" max="15374" width="10.42578125" customWidth="1"/>
    <col min="15375" max="15375" width="10.28515625" bestFit="1" customWidth="1"/>
    <col min="15376" max="15376" width="7.5703125" customWidth="1"/>
    <col min="15378" max="15379" width="0" hidden="1" customWidth="1"/>
    <col min="15617" max="15617" width="5.28515625" customWidth="1"/>
    <col min="15618" max="15618" width="26.140625" customWidth="1"/>
    <col min="15619" max="15619" width="15.5703125" customWidth="1"/>
    <col min="15620" max="15620" width="13.28515625" customWidth="1"/>
    <col min="15621" max="15621" width="9.140625" customWidth="1"/>
    <col min="15622" max="15622" width="10.42578125" customWidth="1"/>
    <col min="15623" max="15623" width="10.28515625" customWidth="1"/>
    <col min="15624" max="15624" width="9.140625" customWidth="1"/>
    <col min="15625" max="15629" width="10" customWidth="1"/>
    <col min="15630" max="15630" width="10.42578125" customWidth="1"/>
    <col min="15631" max="15631" width="10.28515625" bestFit="1" customWidth="1"/>
    <col min="15632" max="15632" width="7.5703125" customWidth="1"/>
    <col min="15634" max="15635" width="0" hidden="1" customWidth="1"/>
    <col min="15873" max="15873" width="5.28515625" customWidth="1"/>
    <col min="15874" max="15874" width="26.140625" customWidth="1"/>
    <col min="15875" max="15875" width="15.5703125" customWidth="1"/>
    <col min="15876" max="15876" width="13.28515625" customWidth="1"/>
    <col min="15877" max="15877" width="9.140625" customWidth="1"/>
    <col min="15878" max="15878" width="10.42578125" customWidth="1"/>
    <col min="15879" max="15879" width="10.28515625" customWidth="1"/>
    <col min="15880" max="15880" width="9.140625" customWidth="1"/>
    <col min="15881" max="15885" width="10" customWidth="1"/>
    <col min="15886" max="15886" width="10.42578125" customWidth="1"/>
    <col min="15887" max="15887" width="10.28515625" bestFit="1" customWidth="1"/>
    <col min="15888" max="15888" width="7.5703125" customWidth="1"/>
    <col min="15890" max="15891" width="0" hidden="1" customWidth="1"/>
    <col min="16129" max="16129" width="5.28515625" customWidth="1"/>
    <col min="16130" max="16130" width="26.140625" customWidth="1"/>
    <col min="16131" max="16131" width="15.5703125" customWidth="1"/>
    <col min="16132" max="16132" width="13.28515625" customWidth="1"/>
    <col min="16133" max="16133" width="9.140625" customWidth="1"/>
    <col min="16134" max="16134" width="10.42578125" customWidth="1"/>
    <col min="16135" max="16135" width="10.28515625" customWidth="1"/>
    <col min="16136" max="16136" width="9.140625" customWidth="1"/>
    <col min="16137" max="16141" width="10" customWidth="1"/>
    <col min="16142" max="16142" width="10.42578125" customWidth="1"/>
    <col min="16143" max="16143" width="10.28515625" bestFit="1" customWidth="1"/>
    <col min="16144" max="16144" width="7.5703125" customWidth="1"/>
    <col min="16146" max="16147" width="0" hidden="1" customWidth="1"/>
  </cols>
  <sheetData>
    <row r="1" spans="1:19" ht="38.25" customHeight="1" x14ac:dyDescent="0.25">
      <c r="A1" s="661" t="s">
        <v>81</v>
      </c>
      <c r="B1" s="661"/>
      <c r="C1" s="661"/>
      <c r="D1" s="661"/>
      <c r="E1" s="661"/>
      <c r="F1" s="661"/>
      <c r="G1" s="136"/>
      <c r="H1" s="136"/>
      <c r="I1" s="136"/>
      <c r="J1" s="136"/>
      <c r="K1" s="136"/>
      <c r="L1" s="136"/>
      <c r="M1" s="137"/>
      <c r="N1" s="138"/>
      <c r="O1" s="138"/>
      <c r="P1" s="138"/>
    </row>
    <row r="2" spans="1:19" ht="23.45" customHeight="1" x14ac:dyDescent="0.25">
      <c r="A2" s="662" t="s">
        <v>372</v>
      </c>
      <c r="B2" s="662"/>
      <c r="C2" s="662"/>
      <c r="D2" s="662"/>
      <c r="E2" s="662"/>
      <c r="F2" s="662"/>
      <c r="G2" s="136"/>
      <c r="H2" s="136"/>
      <c r="I2" s="136"/>
      <c r="J2" s="136"/>
      <c r="K2" s="136"/>
      <c r="L2" s="136"/>
      <c r="M2" s="137"/>
      <c r="N2" s="138"/>
      <c r="O2" s="138"/>
      <c r="P2" s="138"/>
    </row>
    <row r="3" spans="1:19" ht="21.75" customHeight="1" x14ac:dyDescent="0.3">
      <c r="A3" s="650" t="s">
        <v>405</v>
      </c>
      <c r="B3" s="650"/>
      <c r="C3" s="650"/>
      <c r="D3" s="650"/>
      <c r="E3" s="650"/>
      <c r="F3" s="650"/>
      <c r="G3" s="650"/>
      <c r="H3" s="650"/>
      <c r="I3" s="650"/>
      <c r="J3" s="650"/>
      <c r="K3" s="650"/>
      <c r="L3" s="650"/>
      <c r="M3" s="650"/>
      <c r="N3" s="650"/>
      <c r="O3" s="650"/>
      <c r="P3" s="650"/>
      <c r="R3" s="10">
        <v>0.3</v>
      </c>
      <c r="S3" s="11">
        <v>9</v>
      </c>
    </row>
    <row r="4" spans="1:19" ht="7.5" customHeight="1" thickBot="1" x14ac:dyDescent="0.4">
      <c r="A4" s="651"/>
      <c r="B4" s="651"/>
      <c r="C4" s="651"/>
      <c r="D4" s="651"/>
      <c r="E4" s="651"/>
      <c r="F4" s="651"/>
      <c r="G4" s="651"/>
      <c r="H4" s="651"/>
      <c r="I4" s="651"/>
      <c r="J4" s="651"/>
      <c r="K4" s="651"/>
      <c r="L4" s="651"/>
      <c r="M4" s="651"/>
      <c r="N4" s="651"/>
      <c r="O4" s="651"/>
      <c r="P4" s="651"/>
      <c r="R4" s="11">
        <f>(S4*R3)/S3</f>
        <v>3.3333333333333333E-2</v>
      </c>
      <c r="S4" s="11">
        <v>1</v>
      </c>
    </row>
    <row r="5" spans="1:19" s="1" customFormat="1" ht="21.75" customHeight="1" x14ac:dyDescent="0.25">
      <c r="A5" s="663" t="s">
        <v>0</v>
      </c>
      <c r="B5" s="665" t="s">
        <v>373</v>
      </c>
      <c r="C5" s="665" t="s">
        <v>374</v>
      </c>
      <c r="D5" s="667" t="s">
        <v>17</v>
      </c>
      <c r="E5" s="652" t="s">
        <v>2</v>
      </c>
      <c r="F5" s="652"/>
      <c r="G5" s="652"/>
      <c r="H5" s="652"/>
      <c r="I5" s="652"/>
      <c r="J5" s="652"/>
      <c r="K5" s="652"/>
      <c r="L5" s="652"/>
      <c r="M5" s="652"/>
      <c r="N5" s="652"/>
      <c r="O5" s="669" t="s">
        <v>3</v>
      </c>
      <c r="P5" s="653" t="s">
        <v>4</v>
      </c>
    </row>
    <row r="6" spans="1:19" s="1" customFormat="1" ht="36.75" customHeight="1" x14ac:dyDescent="0.25">
      <c r="A6" s="664"/>
      <c r="B6" s="666"/>
      <c r="C6" s="666"/>
      <c r="D6" s="668"/>
      <c r="E6" s="655" t="s">
        <v>293</v>
      </c>
      <c r="F6" s="655"/>
      <c r="G6" s="655"/>
      <c r="H6" s="655"/>
      <c r="I6" s="655" t="s">
        <v>294</v>
      </c>
      <c r="J6" s="655"/>
      <c r="K6" s="655"/>
      <c r="L6" s="655"/>
      <c r="M6" s="655"/>
      <c r="N6" s="656" t="s">
        <v>295</v>
      </c>
      <c r="O6" s="670"/>
      <c r="P6" s="654"/>
    </row>
    <row r="7" spans="1:19" s="1" customFormat="1" ht="51.95" customHeight="1" x14ac:dyDescent="0.25">
      <c r="A7" s="664"/>
      <c r="B7" s="666"/>
      <c r="C7" s="666"/>
      <c r="D7" s="668"/>
      <c r="E7" s="209" t="s">
        <v>296</v>
      </c>
      <c r="F7" s="12" t="s">
        <v>308</v>
      </c>
      <c r="G7" s="201" t="s">
        <v>406</v>
      </c>
      <c r="H7" s="209" t="s">
        <v>297</v>
      </c>
      <c r="I7" s="139" t="s">
        <v>84</v>
      </c>
      <c r="J7" s="139" t="s">
        <v>85</v>
      </c>
      <c r="K7" s="139" t="s">
        <v>86</v>
      </c>
      <c r="L7" s="139" t="s">
        <v>87</v>
      </c>
      <c r="M7" s="139" t="s">
        <v>88</v>
      </c>
      <c r="N7" s="656"/>
      <c r="O7" s="670"/>
      <c r="P7" s="654"/>
    </row>
    <row r="8" spans="1:19" s="1" customFormat="1" ht="15.95" customHeight="1" x14ac:dyDescent="0.25">
      <c r="A8" s="142">
        <v>1</v>
      </c>
      <c r="B8" s="143" t="s">
        <v>90</v>
      </c>
      <c r="C8" s="144" t="s">
        <v>375</v>
      </c>
      <c r="D8" s="145">
        <v>0.7</v>
      </c>
      <c r="E8" s="146">
        <v>0.02</v>
      </c>
      <c r="F8" s="146"/>
      <c r="G8" s="146"/>
      <c r="H8" s="146">
        <v>0.01</v>
      </c>
      <c r="I8" s="146">
        <v>0.05</v>
      </c>
      <c r="J8" s="146">
        <v>0.05</v>
      </c>
      <c r="K8" s="146">
        <v>0.02</v>
      </c>
      <c r="L8" s="146"/>
      <c r="M8" s="146"/>
      <c r="N8" s="147">
        <f t="shared" ref="N8:N19" si="0">SUM(E8:M8)</f>
        <v>0.15</v>
      </c>
      <c r="O8" s="350">
        <f t="shared" ref="O8:O19" si="1">D8+N8</f>
        <v>0.85</v>
      </c>
      <c r="P8" s="148">
        <f>IF(O8&gt;=90%,50,IF(AND(80%&lt;=O8,O8&lt;90%),45,IF(AND(70%&lt;=O8,O8&lt;80%),40,IF(AND(60%&lt;=O8,O8&lt;70%),30,IF(AND(50%&lt;=O8,O8&lt;60%),25,IF(O8&lt;50%,0,""))))))</f>
        <v>45</v>
      </c>
    </row>
    <row r="9" spans="1:19" s="1" customFormat="1" ht="15.95" customHeight="1" x14ac:dyDescent="0.25">
      <c r="A9" s="142">
        <v>2</v>
      </c>
      <c r="B9" s="143" t="s">
        <v>376</v>
      </c>
      <c r="C9" s="144" t="s">
        <v>377</v>
      </c>
      <c r="D9" s="145">
        <v>0.7</v>
      </c>
      <c r="E9" s="146">
        <v>0.02</v>
      </c>
      <c r="F9" s="146">
        <v>0.01</v>
      </c>
      <c r="G9" s="146"/>
      <c r="H9" s="146"/>
      <c r="I9" s="146">
        <v>0.05</v>
      </c>
      <c r="J9" s="146">
        <v>0.05</v>
      </c>
      <c r="K9" s="149"/>
      <c r="L9" s="146">
        <v>0.03</v>
      </c>
      <c r="M9" s="146">
        <v>0.03</v>
      </c>
      <c r="N9" s="147">
        <f t="shared" si="0"/>
        <v>0.19</v>
      </c>
      <c r="O9" s="350">
        <f t="shared" si="1"/>
        <v>0.8899999999999999</v>
      </c>
      <c r="P9" s="148">
        <f t="shared" ref="P9:P19" si="2">IF(O9&gt;=90%,50,IF(AND(80%&lt;=O9,O9&lt;90%),45,IF(AND(70%&lt;=O9,O9&lt;80%),40,IF(AND(60%&lt;=O9,O9&lt;70%),30,IF(AND(50%&lt;=O9,O9&lt;60%),25,IF(O9&lt;50%,0,""))))))</f>
        <v>45</v>
      </c>
    </row>
    <row r="10" spans="1:19" s="1" customFormat="1" ht="15.95" customHeight="1" x14ac:dyDescent="0.25">
      <c r="A10" s="142">
        <v>3</v>
      </c>
      <c r="B10" s="143" t="s">
        <v>380</v>
      </c>
      <c r="C10" s="144" t="s">
        <v>381</v>
      </c>
      <c r="D10" s="145">
        <v>0.7</v>
      </c>
      <c r="E10" s="146"/>
      <c r="F10" s="146"/>
      <c r="G10" s="146"/>
      <c r="H10" s="146">
        <v>0.01</v>
      </c>
      <c r="I10" s="146">
        <v>0.05</v>
      </c>
      <c r="J10" s="146">
        <v>0.05</v>
      </c>
      <c r="K10" s="146"/>
      <c r="L10" s="146"/>
      <c r="M10" s="149"/>
      <c r="N10" s="147">
        <f t="shared" si="0"/>
        <v>0.11000000000000001</v>
      </c>
      <c r="O10" s="350">
        <f t="shared" si="1"/>
        <v>0.80999999999999994</v>
      </c>
      <c r="P10" s="148">
        <f t="shared" si="2"/>
        <v>45</v>
      </c>
    </row>
    <row r="11" spans="1:19" s="1" customFormat="1" ht="15.95" customHeight="1" x14ac:dyDescent="0.25">
      <c r="A11" s="142">
        <v>4</v>
      </c>
      <c r="B11" s="143" t="s">
        <v>382</v>
      </c>
      <c r="C11" s="144" t="s">
        <v>383</v>
      </c>
      <c r="D11" s="145">
        <v>0.7</v>
      </c>
      <c r="E11" s="146"/>
      <c r="F11" s="146">
        <v>0.01</v>
      </c>
      <c r="G11" s="146"/>
      <c r="H11" s="146">
        <v>0.01</v>
      </c>
      <c r="I11" s="146">
        <v>0.05</v>
      </c>
      <c r="J11" s="146">
        <v>0.05</v>
      </c>
      <c r="K11" s="146"/>
      <c r="L11" s="146"/>
      <c r="M11" s="149"/>
      <c r="N11" s="147">
        <f t="shared" si="0"/>
        <v>0.12000000000000001</v>
      </c>
      <c r="O11" s="350">
        <f t="shared" si="1"/>
        <v>0.82</v>
      </c>
      <c r="P11" s="148">
        <f t="shared" si="2"/>
        <v>45</v>
      </c>
    </row>
    <row r="12" spans="1:19" s="1" customFormat="1" ht="15.95" customHeight="1" x14ac:dyDescent="0.25">
      <c r="A12" s="142">
        <v>5</v>
      </c>
      <c r="B12" s="143" t="s">
        <v>384</v>
      </c>
      <c r="C12" s="144" t="s">
        <v>385</v>
      </c>
      <c r="D12" s="145">
        <v>0.7</v>
      </c>
      <c r="E12" s="146"/>
      <c r="F12" s="140"/>
      <c r="G12" s="141"/>
      <c r="H12" s="139"/>
      <c r="I12" s="146"/>
      <c r="J12" s="146">
        <v>0.05</v>
      </c>
      <c r="K12" s="139"/>
      <c r="L12" s="146">
        <v>0.03</v>
      </c>
      <c r="M12" s="146">
        <v>0.03</v>
      </c>
      <c r="N12" s="147">
        <f t="shared" si="0"/>
        <v>0.11</v>
      </c>
      <c r="O12" s="350">
        <f t="shared" si="1"/>
        <v>0.80999999999999994</v>
      </c>
      <c r="P12" s="148">
        <f t="shared" si="2"/>
        <v>45</v>
      </c>
    </row>
    <row r="13" spans="1:19" s="1" customFormat="1" ht="15.95" customHeight="1" x14ac:dyDescent="0.25">
      <c r="A13" s="142">
        <v>6</v>
      </c>
      <c r="B13" s="143" t="s">
        <v>386</v>
      </c>
      <c r="C13" s="144" t="s">
        <v>387</v>
      </c>
      <c r="D13" s="145">
        <v>0.7</v>
      </c>
      <c r="E13" s="146">
        <v>0.02</v>
      </c>
      <c r="F13" s="146"/>
      <c r="G13" s="141"/>
      <c r="H13" s="139"/>
      <c r="I13" s="146">
        <v>0.05</v>
      </c>
      <c r="J13" s="146"/>
      <c r="K13" s="139"/>
      <c r="L13" s="146">
        <v>0.03</v>
      </c>
      <c r="M13" s="146">
        <v>0.03</v>
      </c>
      <c r="N13" s="147">
        <f t="shared" si="0"/>
        <v>0.13</v>
      </c>
      <c r="O13" s="350">
        <f t="shared" si="1"/>
        <v>0.83</v>
      </c>
      <c r="P13" s="148">
        <f t="shared" si="2"/>
        <v>45</v>
      </c>
    </row>
    <row r="14" spans="1:19" s="1" customFormat="1" ht="15.95" customHeight="1" x14ac:dyDescent="0.25">
      <c r="A14" s="142">
        <v>7</v>
      </c>
      <c r="B14" s="143" t="s">
        <v>388</v>
      </c>
      <c r="C14" s="144" t="s">
        <v>389</v>
      </c>
      <c r="D14" s="145">
        <v>0.7</v>
      </c>
      <c r="E14" s="146">
        <v>0.02</v>
      </c>
      <c r="F14" s="140"/>
      <c r="G14" s="146"/>
      <c r="H14" s="146"/>
      <c r="I14" s="146">
        <v>0.05</v>
      </c>
      <c r="J14" s="146">
        <v>0.05</v>
      </c>
      <c r="K14" s="146"/>
      <c r="L14" s="146"/>
      <c r="M14" s="146"/>
      <c r="N14" s="147">
        <f t="shared" si="0"/>
        <v>0.12000000000000001</v>
      </c>
      <c r="O14" s="350">
        <f t="shared" si="1"/>
        <v>0.82</v>
      </c>
      <c r="P14" s="148">
        <f t="shared" si="2"/>
        <v>45</v>
      </c>
    </row>
    <row r="15" spans="1:19" s="1" customFormat="1" ht="15.95" customHeight="1" x14ac:dyDescent="0.25">
      <c r="A15" s="142">
        <v>8</v>
      </c>
      <c r="B15" s="143" t="s">
        <v>390</v>
      </c>
      <c r="C15" s="144" t="s">
        <v>391</v>
      </c>
      <c r="D15" s="145">
        <v>0.7</v>
      </c>
      <c r="E15" s="146"/>
      <c r="F15" s="140"/>
      <c r="G15" s="146"/>
      <c r="H15" s="146"/>
      <c r="I15" s="146">
        <v>0.05</v>
      </c>
      <c r="J15" s="146">
        <v>0.05</v>
      </c>
      <c r="K15" s="146"/>
      <c r="L15" s="146"/>
      <c r="M15" s="139"/>
      <c r="N15" s="147">
        <f t="shared" si="0"/>
        <v>0.1</v>
      </c>
      <c r="O15" s="350">
        <f t="shared" si="1"/>
        <v>0.79999999999999993</v>
      </c>
      <c r="P15" s="148">
        <f t="shared" si="2"/>
        <v>45</v>
      </c>
    </row>
    <row r="16" spans="1:19" s="1" customFormat="1" ht="15.95" customHeight="1" x14ac:dyDescent="0.25">
      <c r="A16" s="142">
        <v>9</v>
      </c>
      <c r="B16" s="143" t="s">
        <v>392</v>
      </c>
      <c r="C16" s="144" t="s">
        <v>393</v>
      </c>
      <c r="D16" s="145">
        <v>0.7</v>
      </c>
      <c r="E16" s="146">
        <v>0.02</v>
      </c>
      <c r="F16" s="146"/>
      <c r="G16" s="146"/>
      <c r="H16" s="139"/>
      <c r="I16" s="146">
        <v>0.05</v>
      </c>
      <c r="J16" s="146">
        <v>0.05</v>
      </c>
      <c r="K16" s="139"/>
      <c r="L16" s="146">
        <v>0.03</v>
      </c>
      <c r="M16" s="146"/>
      <c r="N16" s="147">
        <f t="shared" si="0"/>
        <v>0.15000000000000002</v>
      </c>
      <c r="O16" s="350">
        <f t="shared" si="1"/>
        <v>0.85</v>
      </c>
      <c r="P16" s="148">
        <f t="shared" si="2"/>
        <v>45</v>
      </c>
    </row>
    <row r="17" spans="1:16" s="1" customFormat="1" ht="15.95" customHeight="1" x14ac:dyDescent="0.25">
      <c r="A17" s="142">
        <v>10</v>
      </c>
      <c r="B17" s="143" t="s">
        <v>394</v>
      </c>
      <c r="C17" s="144" t="s">
        <v>347</v>
      </c>
      <c r="D17" s="145">
        <v>0.7</v>
      </c>
      <c r="E17" s="139"/>
      <c r="F17" s="146"/>
      <c r="G17" s="146">
        <v>0.02</v>
      </c>
      <c r="H17" s="146">
        <v>0.01</v>
      </c>
      <c r="I17" s="146">
        <v>0.05</v>
      </c>
      <c r="J17" s="146">
        <v>0.05</v>
      </c>
      <c r="K17" s="146">
        <v>0.02</v>
      </c>
      <c r="L17" s="146">
        <v>0.03</v>
      </c>
      <c r="M17" s="146">
        <v>0.04</v>
      </c>
      <c r="N17" s="147">
        <f t="shared" si="0"/>
        <v>0.22</v>
      </c>
      <c r="O17" s="350">
        <f t="shared" si="1"/>
        <v>0.91999999999999993</v>
      </c>
      <c r="P17" s="148">
        <f t="shared" si="2"/>
        <v>50</v>
      </c>
    </row>
    <row r="18" spans="1:16" s="1" customFormat="1" ht="15.95" customHeight="1" x14ac:dyDescent="0.25">
      <c r="A18" s="142">
        <v>11</v>
      </c>
      <c r="B18" s="143" t="s">
        <v>395</v>
      </c>
      <c r="C18" s="144" t="s">
        <v>396</v>
      </c>
      <c r="D18" s="145">
        <v>0.7</v>
      </c>
      <c r="E18" s="146">
        <v>0.02</v>
      </c>
      <c r="F18" s="140"/>
      <c r="G18" s="146"/>
      <c r="H18" s="139"/>
      <c r="I18" s="146">
        <v>0.05</v>
      </c>
      <c r="J18" s="146"/>
      <c r="K18" s="146">
        <v>0.02</v>
      </c>
      <c r="L18" s="146">
        <v>0.04</v>
      </c>
      <c r="M18" s="146">
        <v>0.03</v>
      </c>
      <c r="N18" s="147">
        <f t="shared" si="0"/>
        <v>0.16</v>
      </c>
      <c r="O18" s="350">
        <f t="shared" si="1"/>
        <v>0.86</v>
      </c>
      <c r="P18" s="148">
        <f t="shared" si="2"/>
        <v>45</v>
      </c>
    </row>
    <row r="19" spans="1:16" s="1" customFormat="1" ht="15.95" customHeight="1" x14ac:dyDescent="0.25">
      <c r="A19" s="142">
        <v>12</v>
      </c>
      <c r="B19" s="143" t="s">
        <v>397</v>
      </c>
      <c r="C19" s="144" t="s">
        <v>398</v>
      </c>
      <c r="D19" s="145">
        <v>0.7</v>
      </c>
      <c r="E19" s="146">
        <v>0.02</v>
      </c>
      <c r="F19" s="140"/>
      <c r="G19" s="141"/>
      <c r="H19" s="139"/>
      <c r="I19" s="146">
        <v>0.05</v>
      </c>
      <c r="J19" s="146"/>
      <c r="K19" s="146"/>
      <c r="L19" s="146"/>
      <c r="M19" s="146">
        <v>0.03</v>
      </c>
      <c r="N19" s="147">
        <f t="shared" si="0"/>
        <v>0.1</v>
      </c>
      <c r="O19" s="350">
        <f t="shared" si="1"/>
        <v>0.79999999999999993</v>
      </c>
      <c r="P19" s="148">
        <f t="shared" si="2"/>
        <v>45</v>
      </c>
    </row>
    <row r="20" spans="1:16" s="1" customFormat="1" ht="15.95" customHeight="1" thickBot="1" x14ac:dyDescent="0.3">
      <c r="A20" s="150">
        <v>13</v>
      </c>
      <c r="B20" s="151" t="s">
        <v>378</v>
      </c>
      <c r="C20" s="152" t="s">
        <v>379</v>
      </c>
      <c r="D20" s="153">
        <v>0.7</v>
      </c>
      <c r="E20" s="154">
        <v>0.02</v>
      </c>
      <c r="F20" s="154"/>
      <c r="G20" s="154"/>
      <c r="H20" s="351"/>
      <c r="I20" s="154">
        <v>0.05</v>
      </c>
      <c r="J20" s="154">
        <v>0.05</v>
      </c>
      <c r="K20" s="351"/>
      <c r="L20" s="351"/>
      <c r="M20" s="351"/>
      <c r="N20" s="155">
        <f>SUM(E20:M20)</f>
        <v>0.12000000000000001</v>
      </c>
      <c r="O20" s="352">
        <f>D20+N20</f>
        <v>0.82</v>
      </c>
      <c r="P20" s="156">
        <f>IF(O20&gt;=90%,50,IF(AND(80%&lt;=O20,O20&lt;90%),45,IF(AND(70%&lt;=O20,O20&lt;80%),40,IF(AND(60%&lt;=O20,O20&lt;70%),30,IF(AND(50%&lt;=O20,O20&lt;60%),25,IF(O20&lt;50%,0,""))))))</f>
        <v>45</v>
      </c>
    </row>
    <row r="21" spans="1:16" ht="42" customHeight="1" x14ac:dyDescent="0.25">
      <c r="A21" s="648" t="s">
        <v>299</v>
      </c>
      <c r="B21" s="648"/>
      <c r="C21" s="648"/>
      <c r="D21" s="648"/>
      <c r="E21" s="648"/>
      <c r="F21" s="648"/>
      <c r="G21" s="648"/>
      <c r="H21" s="648"/>
      <c r="I21" s="648"/>
      <c r="J21" s="648"/>
      <c r="K21" s="648"/>
      <c r="L21" s="648"/>
      <c r="M21" s="648"/>
      <c r="N21" s="648"/>
      <c r="O21" s="648"/>
      <c r="P21" s="648"/>
    </row>
    <row r="23" spans="1:16" ht="18.75" x14ac:dyDescent="0.3">
      <c r="A23" s="383" t="s">
        <v>5</v>
      </c>
      <c r="B23" s="383"/>
      <c r="C23" s="383"/>
      <c r="D23" s="383"/>
      <c r="E23" s="383"/>
      <c r="F23" s="383"/>
      <c r="G23" s="383"/>
      <c r="H23" s="383"/>
      <c r="I23" s="383"/>
      <c r="J23" s="383"/>
      <c r="K23" s="383"/>
      <c r="L23" s="383"/>
      <c r="M23" s="383"/>
      <c r="N23" s="383"/>
      <c r="O23" s="383"/>
      <c r="P23" s="383"/>
    </row>
    <row r="25" spans="1:16" ht="77.45" customHeight="1" x14ac:dyDescent="0.25">
      <c r="A25" s="211" t="s">
        <v>6</v>
      </c>
      <c r="B25" s="649" t="s">
        <v>7</v>
      </c>
      <c r="C25" s="649"/>
      <c r="D25" s="649"/>
      <c r="E25" s="649"/>
      <c r="F25" s="191" t="s">
        <v>8</v>
      </c>
      <c r="G25" s="191" t="s">
        <v>9</v>
      </c>
      <c r="H25" s="191" t="s">
        <v>10</v>
      </c>
      <c r="I25" s="191" t="s">
        <v>12</v>
      </c>
      <c r="J25" s="191" t="s">
        <v>257</v>
      </c>
      <c r="K25" s="197"/>
      <c r="L25" s="197"/>
      <c r="M25" s="454" t="s">
        <v>13</v>
      </c>
      <c r="N25" s="455"/>
      <c r="O25" s="455"/>
      <c r="P25" s="456"/>
    </row>
    <row r="26" spans="1:16" ht="52.5" customHeight="1" x14ac:dyDescent="0.25">
      <c r="A26" s="157">
        <v>1</v>
      </c>
      <c r="B26" s="374" t="s">
        <v>860</v>
      </c>
      <c r="C26" s="375"/>
      <c r="D26" s="375"/>
      <c r="E26" s="375"/>
      <c r="F26" s="41" t="s">
        <v>795</v>
      </c>
      <c r="G26" s="41" t="s">
        <v>806</v>
      </c>
      <c r="H26" s="20">
        <v>8</v>
      </c>
      <c r="I26" s="20"/>
      <c r="J26" s="353">
        <v>0.03</v>
      </c>
      <c r="K26" s="257"/>
      <c r="L26" s="257"/>
      <c r="M26" s="454"/>
      <c r="N26" s="455"/>
      <c r="O26" s="455"/>
      <c r="P26" s="456"/>
    </row>
    <row r="27" spans="1:16" ht="44.25" customHeight="1" x14ac:dyDescent="0.25">
      <c r="A27" s="157">
        <v>2</v>
      </c>
      <c r="B27" s="375" t="s">
        <v>861</v>
      </c>
      <c r="C27" s="375"/>
      <c r="D27" s="375"/>
      <c r="E27" s="375"/>
      <c r="F27" s="41" t="s">
        <v>796</v>
      </c>
      <c r="G27" s="41" t="s">
        <v>796</v>
      </c>
      <c r="H27" s="20">
        <v>2</v>
      </c>
      <c r="I27" s="20"/>
      <c r="J27" s="353">
        <v>0.02</v>
      </c>
      <c r="K27" s="257"/>
      <c r="L27" s="257"/>
      <c r="M27" s="454"/>
      <c r="N27" s="455"/>
      <c r="O27" s="455"/>
      <c r="P27" s="456"/>
    </row>
    <row r="28" spans="1:16" ht="42.75" customHeight="1" x14ac:dyDescent="0.25">
      <c r="A28" s="157">
        <v>3</v>
      </c>
      <c r="B28" s="375" t="s">
        <v>409</v>
      </c>
      <c r="C28" s="375"/>
      <c r="D28" s="375"/>
      <c r="E28" s="375"/>
      <c r="F28" s="41" t="s">
        <v>300</v>
      </c>
      <c r="G28" s="19"/>
      <c r="H28" s="20">
        <v>1</v>
      </c>
      <c r="I28" s="20"/>
      <c r="J28" s="353">
        <v>0.04</v>
      </c>
      <c r="K28" s="257"/>
      <c r="L28" s="257"/>
      <c r="M28" s="454"/>
      <c r="N28" s="455"/>
      <c r="O28" s="455"/>
      <c r="P28" s="456"/>
    </row>
    <row r="29" spans="1:16" ht="36" customHeight="1" x14ac:dyDescent="0.25">
      <c r="A29" s="157">
        <v>4</v>
      </c>
      <c r="B29" s="374" t="s">
        <v>410</v>
      </c>
      <c r="C29" s="374"/>
      <c r="D29" s="375"/>
      <c r="E29" s="375"/>
      <c r="F29" s="41" t="s">
        <v>795</v>
      </c>
      <c r="G29" s="41" t="s">
        <v>796</v>
      </c>
      <c r="H29" s="20">
        <v>4</v>
      </c>
      <c r="I29" s="20"/>
      <c r="J29" s="353">
        <v>0.01</v>
      </c>
      <c r="K29" s="257"/>
      <c r="L29" s="257"/>
      <c r="M29" s="454"/>
      <c r="N29" s="455"/>
      <c r="O29" s="455"/>
      <c r="P29" s="456"/>
    </row>
    <row r="30" spans="1:16" ht="36" customHeight="1" x14ac:dyDescent="0.25">
      <c r="A30" s="157"/>
      <c r="B30" s="657" t="s">
        <v>862</v>
      </c>
      <c r="C30" s="658"/>
      <c r="D30" s="659"/>
      <c r="E30" s="660"/>
      <c r="F30" s="41" t="s">
        <v>806</v>
      </c>
      <c r="G30" s="41" t="s">
        <v>806</v>
      </c>
      <c r="H30" s="20">
        <v>12</v>
      </c>
      <c r="I30" s="20"/>
      <c r="J30" s="354">
        <v>0.05</v>
      </c>
      <c r="K30" s="257"/>
      <c r="L30" s="257"/>
      <c r="M30" s="454"/>
      <c r="N30" s="455"/>
      <c r="O30" s="455"/>
      <c r="P30" s="456"/>
    </row>
    <row r="31" spans="1:16" ht="40.5" customHeight="1" x14ac:dyDescent="0.25">
      <c r="A31" s="157">
        <v>6</v>
      </c>
      <c r="B31" s="657" t="s">
        <v>863</v>
      </c>
      <c r="C31" s="658"/>
      <c r="D31" s="659"/>
      <c r="E31" s="660"/>
      <c r="F31" s="41" t="s">
        <v>796</v>
      </c>
      <c r="G31" s="41" t="s">
        <v>796</v>
      </c>
      <c r="H31" s="20">
        <v>10</v>
      </c>
      <c r="I31" s="20"/>
      <c r="J31" s="354">
        <v>0.05</v>
      </c>
      <c r="K31" s="257"/>
      <c r="L31" s="257"/>
      <c r="M31" s="454"/>
      <c r="N31" s="455"/>
      <c r="O31" s="455"/>
      <c r="P31" s="456"/>
    </row>
    <row r="32" spans="1:16" ht="40.5" customHeight="1" x14ac:dyDescent="0.25">
      <c r="A32" s="157" t="s">
        <v>864</v>
      </c>
      <c r="B32" s="657" t="s">
        <v>865</v>
      </c>
      <c r="C32" s="658"/>
      <c r="D32" s="659"/>
      <c r="E32" s="660"/>
      <c r="F32" s="41">
        <v>43620</v>
      </c>
      <c r="G32" s="25">
        <v>43620</v>
      </c>
      <c r="H32" s="20">
        <v>3</v>
      </c>
      <c r="I32" s="20"/>
      <c r="J32" s="354">
        <v>0.02</v>
      </c>
      <c r="K32" s="257"/>
      <c r="L32" s="257"/>
      <c r="M32" s="454"/>
      <c r="N32" s="455"/>
      <c r="O32" s="455"/>
      <c r="P32" s="456"/>
    </row>
    <row r="33" spans="1:16" ht="40.5" customHeight="1" x14ac:dyDescent="0.25">
      <c r="A33" s="157"/>
      <c r="B33" s="657" t="s">
        <v>866</v>
      </c>
      <c r="C33" s="658"/>
      <c r="D33" s="659"/>
      <c r="E33" s="660"/>
      <c r="F33" s="41" t="s">
        <v>795</v>
      </c>
      <c r="G33" s="41" t="s">
        <v>796</v>
      </c>
      <c r="H33" s="20">
        <v>1</v>
      </c>
      <c r="I33" s="20"/>
      <c r="J33" s="354">
        <v>0.04</v>
      </c>
      <c r="K33" s="257"/>
      <c r="L33" s="257"/>
      <c r="M33" s="454"/>
      <c r="N33" s="455"/>
      <c r="O33" s="455"/>
      <c r="P33" s="456"/>
    </row>
    <row r="34" spans="1:16" ht="40.5" customHeight="1" x14ac:dyDescent="0.25">
      <c r="A34" s="157">
        <v>8</v>
      </c>
      <c r="B34" s="657" t="s">
        <v>867</v>
      </c>
      <c r="C34" s="658"/>
      <c r="D34" s="659"/>
      <c r="E34" s="660"/>
      <c r="F34" s="41" t="s">
        <v>795</v>
      </c>
      <c r="G34" s="41" t="s">
        <v>796</v>
      </c>
      <c r="H34" s="20">
        <v>1</v>
      </c>
      <c r="I34" s="20"/>
      <c r="J34" s="354">
        <v>0.04</v>
      </c>
      <c r="K34" s="257"/>
      <c r="L34" s="257"/>
      <c r="M34" s="454"/>
      <c r="N34" s="455"/>
      <c r="O34" s="455"/>
      <c r="P34" s="456"/>
    </row>
    <row r="35" spans="1:16" ht="40.5" hidden="1" customHeight="1" x14ac:dyDescent="0.3">
      <c r="A35" s="157">
        <v>9</v>
      </c>
      <c r="B35" s="657" t="s">
        <v>348</v>
      </c>
      <c r="C35" s="658"/>
      <c r="D35" s="659"/>
      <c r="E35" s="660"/>
      <c r="F35" s="41"/>
      <c r="G35" s="20"/>
      <c r="H35" s="20"/>
      <c r="I35" s="20"/>
      <c r="J35" s="192"/>
      <c r="K35" s="257"/>
      <c r="L35" s="257"/>
      <c r="M35" s="454"/>
      <c r="N35" s="455"/>
      <c r="O35" s="455"/>
      <c r="P35" s="456"/>
    </row>
    <row r="36" spans="1:16" ht="16.899999999999999" x14ac:dyDescent="0.3">
      <c r="A36" s="158"/>
      <c r="B36" s="159"/>
      <c r="C36" s="159"/>
      <c r="D36" s="159"/>
      <c r="E36" s="159"/>
      <c r="F36" s="160"/>
      <c r="G36" s="55"/>
      <c r="H36" s="55"/>
      <c r="I36" s="55"/>
      <c r="J36" s="55"/>
      <c r="K36" s="55"/>
      <c r="L36" s="55"/>
      <c r="M36" s="161"/>
      <c r="N36" s="161"/>
      <c r="O36" s="161"/>
      <c r="P36" s="161"/>
    </row>
    <row r="37" spans="1:16" ht="15.75" x14ac:dyDescent="0.25">
      <c r="G37" s="377" t="s">
        <v>868</v>
      </c>
      <c r="H37" s="377"/>
      <c r="I37" s="377"/>
      <c r="J37" s="377"/>
      <c r="K37" s="377"/>
      <c r="L37" s="377"/>
      <c r="M37" s="377"/>
      <c r="N37" s="377"/>
      <c r="O37" s="377"/>
      <c r="P37" s="377"/>
    </row>
    <row r="38" spans="1:16" ht="15.75" x14ac:dyDescent="0.25">
      <c r="G38" s="378" t="s">
        <v>16</v>
      </c>
      <c r="H38" s="378"/>
      <c r="I38" s="378"/>
      <c r="J38" s="378"/>
      <c r="K38" s="378"/>
      <c r="L38" s="378"/>
      <c r="M38" s="378"/>
      <c r="N38" s="378"/>
      <c r="O38" s="378"/>
      <c r="P38" s="378"/>
    </row>
    <row r="42" spans="1:16" ht="15.75" x14ac:dyDescent="0.25">
      <c r="G42" s="378" t="s">
        <v>399</v>
      </c>
      <c r="H42" s="378"/>
      <c r="I42" s="378"/>
      <c r="J42" s="378"/>
      <c r="K42" s="378"/>
      <c r="L42" s="378"/>
      <c r="M42" s="378"/>
      <c r="N42" s="378"/>
      <c r="O42" s="378"/>
      <c r="P42" s="378"/>
    </row>
  </sheetData>
  <mergeCells count="41">
    <mergeCell ref="B27:E27"/>
    <mergeCell ref="B28:E28"/>
    <mergeCell ref="M27:P27"/>
    <mergeCell ref="M28:P28"/>
    <mergeCell ref="A1:F1"/>
    <mergeCell ref="A2:F2"/>
    <mergeCell ref="A5:A7"/>
    <mergeCell ref="B5:B7"/>
    <mergeCell ref="C5:C7"/>
    <mergeCell ref="D5:D7"/>
    <mergeCell ref="O5:O7"/>
    <mergeCell ref="B29:E29"/>
    <mergeCell ref="B30:E30"/>
    <mergeCell ref="B31:E31"/>
    <mergeCell ref="M29:P29"/>
    <mergeCell ref="M30:P30"/>
    <mergeCell ref="M31:P31"/>
    <mergeCell ref="B32:E32"/>
    <mergeCell ref="B33:E33"/>
    <mergeCell ref="B34:E34"/>
    <mergeCell ref="M32:P32"/>
    <mergeCell ref="M33:P33"/>
    <mergeCell ref="M34:P34"/>
    <mergeCell ref="B35:E35"/>
    <mergeCell ref="M35:P35"/>
    <mergeCell ref="G37:P37"/>
    <mergeCell ref="G38:P38"/>
    <mergeCell ref="G42:P42"/>
    <mergeCell ref="A3:P3"/>
    <mergeCell ref="A4:P4"/>
    <mergeCell ref="E5:N5"/>
    <mergeCell ref="P5:P7"/>
    <mergeCell ref="E6:H6"/>
    <mergeCell ref="I6:M6"/>
    <mergeCell ref="N6:N7"/>
    <mergeCell ref="A21:P21"/>
    <mergeCell ref="A23:P23"/>
    <mergeCell ref="B25:E25"/>
    <mergeCell ref="M25:P25"/>
    <mergeCell ref="M26:P26"/>
    <mergeCell ref="B26:E26"/>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5"/>
  <sheetViews>
    <sheetView topLeftCell="A16" workbookViewId="0">
      <selection activeCell="H6" sqref="H6:K6"/>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03" customWidth="1"/>
    <col min="6" max="6" width="9.7109375" style="203" customWidth="1"/>
    <col min="7" max="7" width="9.140625" style="203" customWidth="1"/>
    <col min="8" max="11" width="10" style="203"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3" width="9.140625" customWidth="1"/>
    <col min="264"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19" width="9.140625" customWidth="1"/>
    <col min="520"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5" width="9.140625" customWidth="1"/>
    <col min="776"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1" width="9.140625" customWidth="1"/>
    <col min="1032"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7" width="9.140625" customWidth="1"/>
    <col min="1288"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3" width="9.140625" customWidth="1"/>
    <col min="1544"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799" width="9.140625" customWidth="1"/>
    <col min="1800"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5" width="9.140625" customWidth="1"/>
    <col min="2056"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1" width="9.140625" customWidth="1"/>
    <col min="2312"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7" width="9.140625" customWidth="1"/>
    <col min="2568"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3" width="9.140625" customWidth="1"/>
    <col min="2824"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79" width="9.140625" customWidth="1"/>
    <col min="3080"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5" width="9.140625" customWidth="1"/>
    <col min="3336"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1" width="9.140625" customWidth="1"/>
    <col min="3592"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7" width="9.140625" customWidth="1"/>
    <col min="3848"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3" width="9.140625" customWidth="1"/>
    <col min="4104"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59" width="9.140625" customWidth="1"/>
    <col min="4360"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5" width="9.140625" customWidth="1"/>
    <col min="4616"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1" width="9.140625" customWidth="1"/>
    <col min="4872"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7" width="9.140625" customWidth="1"/>
    <col min="5128"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3" width="9.140625" customWidth="1"/>
    <col min="5384"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39" width="9.140625" customWidth="1"/>
    <col min="5640"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5" width="9.140625" customWidth="1"/>
    <col min="5896"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1" width="9.140625" customWidth="1"/>
    <col min="6152"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7" width="9.140625" customWidth="1"/>
    <col min="6408"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3" width="9.140625" customWidth="1"/>
    <col min="6664"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19" width="9.140625" customWidth="1"/>
    <col min="6920"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5" width="9.140625" customWidth="1"/>
    <col min="7176"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1" width="9.140625" customWidth="1"/>
    <col min="7432"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7" width="9.140625" customWidth="1"/>
    <col min="7688"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3" width="9.140625" customWidth="1"/>
    <col min="7944"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199" width="9.140625" customWidth="1"/>
    <col min="8200"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5" width="9.140625" customWidth="1"/>
    <col min="8456"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1" width="9.140625" customWidth="1"/>
    <col min="8712"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7" width="9.140625" customWidth="1"/>
    <col min="8968"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3" width="9.140625" customWidth="1"/>
    <col min="9224"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79" width="9.140625" customWidth="1"/>
    <col min="9480"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5" width="9.140625" customWidth="1"/>
    <col min="9736"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1" width="9.140625" customWidth="1"/>
    <col min="9992"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7" width="9.140625" customWidth="1"/>
    <col min="10248"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3" width="9.140625" customWidth="1"/>
    <col min="10504"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59" width="9.140625" customWidth="1"/>
    <col min="10760"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5" width="9.140625" customWidth="1"/>
    <col min="11016"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1" width="9.140625" customWidth="1"/>
    <col min="11272"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7" width="9.140625" customWidth="1"/>
    <col min="11528"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3" width="9.140625" customWidth="1"/>
    <col min="11784"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39" width="9.140625" customWidth="1"/>
    <col min="12040"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5" width="9.140625" customWidth="1"/>
    <col min="12296"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1" width="9.140625" customWidth="1"/>
    <col min="12552"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7" width="9.140625" customWidth="1"/>
    <col min="12808"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3" width="9.140625" customWidth="1"/>
    <col min="13064"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19" width="9.140625" customWidth="1"/>
    <col min="13320"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5" width="9.140625" customWidth="1"/>
    <col min="13576"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1" width="9.140625" customWidth="1"/>
    <col min="13832"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7" width="9.140625" customWidth="1"/>
    <col min="14088"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3" width="9.140625" customWidth="1"/>
    <col min="14344"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599" width="9.140625" customWidth="1"/>
    <col min="14600"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5" width="9.140625" customWidth="1"/>
    <col min="14856"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1" width="9.140625" customWidth="1"/>
    <col min="15112"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7" width="9.140625" customWidth="1"/>
    <col min="15368"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3" width="9.140625" customWidth="1"/>
    <col min="15624"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79" width="9.140625" customWidth="1"/>
    <col min="15880"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5" width="9.140625" customWidth="1"/>
    <col min="16136" max="16139" width="10" customWidth="1"/>
    <col min="16140" max="16140" width="10.42578125" customWidth="1"/>
    <col min="16141" max="16141" width="10.28515625" bestFit="1" customWidth="1"/>
    <col min="16142" max="16142" width="7.5703125" customWidth="1"/>
  </cols>
  <sheetData>
    <row r="1" spans="1:14" ht="46.5" customHeight="1" x14ac:dyDescent="0.25">
      <c r="A1" s="387" t="s">
        <v>292</v>
      </c>
      <c r="B1" s="387"/>
      <c r="C1" s="387"/>
      <c r="D1" s="387"/>
      <c r="E1" s="387"/>
      <c r="F1" s="18"/>
      <c r="G1" s="18"/>
      <c r="H1" s="18"/>
      <c r="I1" s="18"/>
      <c r="J1" s="18"/>
      <c r="K1" s="18"/>
      <c r="L1" s="5"/>
      <c r="M1" s="5"/>
      <c r="N1" s="5"/>
    </row>
    <row r="2" spans="1:14" ht="7.5" customHeight="1" x14ac:dyDescent="0.3">
      <c r="A2" s="200"/>
      <c r="B2" s="200"/>
      <c r="C2" s="18"/>
      <c r="D2" s="5"/>
      <c r="E2" s="18"/>
      <c r="F2" s="18"/>
      <c r="G2" s="18"/>
      <c r="H2" s="18"/>
      <c r="I2" s="18"/>
      <c r="J2" s="18"/>
      <c r="K2" s="18"/>
      <c r="L2" s="5"/>
      <c r="M2" s="5"/>
      <c r="N2" s="5"/>
    </row>
    <row r="3" spans="1:14" ht="21.75" customHeight="1" x14ac:dyDescent="0.3">
      <c r="A3" s="388" t="s">
        <v>405</v>
      </c>
      <c r="B3" s="388"/>
      <c r="C3" s="388"/>
      <c r="D3" s="388"/>
      <c r="E3" s="388"/>
      <c r="F3" s="388"/>
      <c r="G3" s="388"/>
      <c r="H3" s="388"/>
      <c r="I3" s="388"/>
      <c r="J3" s="388"/>
      <c r="K3" s="388"/>
      <c r="L3" s="388"/>
      <c r="M3" s="388"/>
      <c r="N3" s="388"/>
    </row>
    <row r="4" spans="1:14" ht="7.5" customHeight="1" x14ac:dyDescent="0.35">
      <c r="A4" s="389"/>
      <c r="B4" s="389"/>
      <c r="C4" s="389"/>
      <c r="D4" s="389"/>
      <c r="E4" s="389"/>
      <c r="F4" s="389"/>
      <c r="G4" s="389"/>
      <c r="H4" s="389"/>
      <c r="I4" s="389"/>
      <c r="J4" s="389"/>
      <c r="K4" s="389"/>
      <c r="L4" s="389"/>
      <c r="M4" s="389"/>
      <c r="N4" s="389"/>
    </row>
    <row r="5" spans="1:14" s="1" customFormat="1" ht="21.75" customHeight="1" x14ac:dyDescent="0.25">
      <c r="A5" s="390" t="s">
        <v>0</v>
      </c>
      <c r="B5" s="390" t="s">
        <v>1</v>
      </c>
      <c r="C5" s="396" t="s">
        <v>17</v>
      </c>
      <c r="D5" s="380" t="s">
        <v>2</v>
      </c>
      <c r="E5" s="381"/>
      <c r="F5" s="381"/>
      <c r="G5" s="381"/>
      <c r="H5" s="381"/>
      <c r="I5" s="381"/>
      <c r="J5" s="381"/>
      <c r="K5" s="381"/>
      <c r="L5" s="399"/>
      <c r="M5" s="400" t="s">
        <v>3</v>
      </c>
      <c r="N5" s="393" t="s">
        <v>4</v>
      </c>
    </row>
    <row r="6" spans="1:14" s="1" customFormat="1" ht="36.75" customHeight="1" x14ac:dyDescent="0.25">
      <c r="A6" s="391"/>
      <c r="B6" s="391"/>
      <c r="C6" s="397"/>
      <c r="D6" s="379" t="s">
        <v>293</v>
      </c>
      <c r="E6" s="379"/>
      <c r="F6" s="379"/>
      <c r="G6" s="379"/>
      <c r="H6" s="380" t="s">
        <v>294</v>
      </c>
      <c r="I6" s="381"/>
      <c r="J6" s="381"/>
      <c r="K6" s="381"/>
      <c r="L6" s="403" t="s">
        <v>295</v>
      </c>
      <c r="M6" s="401"/>
      <c r="N6" s="394"/>
    </row>
    <row r="7" spans="1:14" s="1" customFormat="1" ht="51.95" customHeight="1" x14ac:dyDescent="0.25">
      <c r="A7" s="392"/>
      <c r="B7" s="392"/>
      <c r="C7" s="398"/>
      <c r="D7" s="209" t="s">
        <v>296</v>
      </c>
      <c r="E7" s="12" t="s">
        <v>308</v>
      </c>
      <c r="F7" s="201" t="s">
        <v>406</v>
      </c>
      <c r="G7" s="209" t="s">
        <v>297</v>
      </c>
      <c r="H7" s="209" t="s">
        <v>84</v>
      </c>
      <c r="I7" s="199" t="s">
        <v>85</v>
      </c>
      <c r="J7" s="199" t="s">
        <v>86</v>
      </c>
      <c r="K7" s="199" t="s">
        <v>87</v>
      </c>
      <c r="L7" s="403"/>
      <c r="M7" s="402"/>
      <c r="N7" s="395"/>
    </row>
    <row r="8" spans="1:14" s="45" customFormat="1" ht="15.95" customHeight="1" x14ac:dyDescent="0.25">
      <c r="A8" s="21" t="s">
        <v>19</v>
      </c>
      <c r="B8" s="23" t="s">
        <v>103</v>
      </c>
      <c r="C8" s="9">
        <v>0.7</v>
      </c>
      <c r="D8" s="14">
        <v>0.02</v>
      </c>
      <c r="E8" s="14"/>
      <c r="F8" s="14">
        <v>0.04</v>
      </c>
      <c r="G8" s="14">
        <v>0.01</v>
      </c>
      <c r="H8" s="14">
        <v>0.03</v>
      </c>
      <c r="I8" s="14">
        <v>7.0000000000000007E-2</v>
      </c>
      <c r="J8" s="14">
        <v>0.01</v>
      </c>
      <c r="K8" s="14">
        <v>7.0000000000000007E-2</v>
      </c>
      <c r="L8" s="14">
        <f>SUM(D8:K8)</f>
        <v>0.25</v>
      </c>
      <c r="M8" s="15">
        <f>C8+L8</f>
        <v>0.95</v>
      </c>
      <c r="N8" s="4">
        <f>IF(M8&gt;=90%,50,IF(AND(80%&lt;=M8,M8&lt;90%),45,IF(AND(70%&lt;=M8,M8&lt;80%),40,IF(AND(60%&lt;=M8,M8&lt;70%),30,IF(AND(50%&lt;=M8,M8&lt;60%),25,IF(M8&lt;50%,0,""))))))</f>
        <v>50</v>
      </c>
    </row>
    <row r="9" spans="1:14" s="45" customFormat="1" ht="15.95" customHeight="1" x14ac:dyDescent="0.25">
      <c r="A9" s="21" t="s">
        <v>20</v>
      </c>
      <c r="B9" s="26" t="s">
        <v>874</v>
      </c>
      <c r="C9" s="9">
        <v>0.7</v>
      </c>
      <c r="D9" s="14">
        <v>0.03</v>
      </c>
      <c r="E9" s="14">
        <v>0.02</v>
      </c>
      <c r="F9" s="14"/>
      <c r="G9" s="14"/>
      <c r="H9" s="14">
        <v>0.01</v>
      </c>
      <c r="I9" s="14">
        <v>0.01</v>
      </c>
      <c r="J9" s="14">
        <v>0.02</v>
      </c>
      <c r="K9" s="14"/>
      <c r="L9" s="14">
        <f>SUM(D9:K9)</f>
        <v>9.0000000000000011E-2</v>
      </c>
      <c r="M9" s="15">
        <f>C9+L9</f>
        <v>0.78999999999999992</v>
      </c>
      <c r="N9" s="4">
        <f>IF(M9&gt;=90%,50,IF(AND(80%&lt;=M9,M9&lt;90%),45,IF(AND(70%&lt;=M9,M9&lt;80%),40,IF(AND(60%&lt;=M9,M9&lt;70%),30,IF(AND(50%&lt;=M9,M9&lt;60%),25,IF(M9&lt;50%,0,""))))))</f>
        <v>40</v>
      </c>
    </row>
    <row r="10" spans="1:14" ht="30" customHeight="1" x14ac:dyDescent="0.25">
      <c r="A10" s="382" t="s">
        <v>299</v>
      </c>
      <c r="B10" s="382"/>
      <c r="C10" s="382"/>
      <c r="D10" s="382"/>
      <c r="E10" s="382"/>
      <c r="F10" s="382"/>
      <c r="G10" s="382"/>
      <c r="H10" s="382"/>
      <c r="I10" s="382"/>
      <c r="J10" s="382"/>
      <c r="K10" s="382"/>
      <c r="L10" s="382"/>
      <c r="M10" s="382"/>
      <c r="N10" s="382"/>
    </row>
    <row r="12" spans="1:14" ht="18.75" x14ac:dyDescent="0.3">
      <c r="A12" s="383" t="s">
        <v>5</v>
      </c>
      <c r="B12" s="383"/>
      <c r="C12" s="383"/>
      <c r="D12" s="383"/>
      <c r="E12" s="383"/>
      <c r="F12" s="383"/>
      <c r="G12" s="383"/>
      <c r="H12" s="383"/>
      <c r="I12" s="383"/>
      <c r="J12" s="383"/>
      <c r="K12" s="383"/>
      <c r="L12" s="383"/>
      <c r="M12" s="383"/>
      <c r="N12" s="383"/>
    </row>
    <row r="14" spans="1:14" ht="77.45" customHeight="1" x14ac:dyDescent="0.25">
      <c r="A14" s="190" t="s">
        <v>6</v>
      </c>
      <c r="B14" s="384" t="s">
        <v>7</v>
      </c>
      <c r="C14" s="384"/>
      <c r="D14" s="384"/>
      <c r="E14" s="191" t="s">
        <v>8</v>
      </c>
      <c r="F14" s="191" t="s">
        <v>9</v>
      </c>
      <c r="G14" s="191" t="s">
        <v>10</v>
      </c>
      <c r="H14" s="191" t="s">
        <v>12</v>
      </c>
      <c r="I14" s="197" t="s">
        <v>257</v>
      </c>
      <c r="J14" s="197"/>
      <c r="K14" s="385" t="s">
        <v>13</v>
      </c>
      <c r="L14" s="385"/>
      <c r="M14" s="385"/>
      <c r="N14" s="385"/>
    </row>
    <row r="15" spans="1:14" ht="71.25" customHeight="1" x14ac:dyDescent="0.25">
      <c r="A15" s="6">
        <v>1</v>
      </c>
      <c r="B15" s="375" t="s">
        <v>407</v>
      </c>
      <c r="C15" s="375"/>
      <c r="D15" s="375"/>
      <c r="E15" s="87"/>
      <c r="F15" s="87"/>
      <c r="G15" s="20"/>
      <c r="H15" s="20"/>
      <c r="I15" s="98">
        <v>0.03</v>
      </c>
      <c r="J15" s="257"/>
      <c r="K15" s="376"/>
      <c r="L15" s="376"/>
      <c r="M15" s="376"/>
      <c r="N15" s="376"/>
    </row>
    <row r="16" spans="1:14" ht="44.25" customHeight="1" x14ac:dyDescent="0.25">
      <c r="A16" s="6">
        <v>2</v>
      </c>
      <c r="B16" s="375" t="s">
        <v>408</v>
      </c>
      <c r="C16" s="375"/>
      <c r="D16" s="375"/>
      <c r="E16" s="41"/>
      <c r="F16" s="25"/>
      <c r="G16" s="20"/>
      <c r="H16" s="20"/>
      <c r="I16" s="98">
        <v>0.02</v>
      </c>
      <c r="J16" s="257"/>
      <c r="K16" s="376"/>
      <c r="L16" s="376"/>
      <c r="M16" s="376"/>
      <c r="N16" s="376"/>
    </row>
    <row r="17" spans="1:14" ht="51" customHeight="1" x14ac:dyDescent="0.25">
      <c r="A17" s="6">
        <v>3</v>
      </c>
      <c r="B17" s="375" t="s">
        <v>409</v>
      </c>
      <c r="C17" s="375"/>
      <c r="D17" s="375"/>
      <c r="E17" s="41"/>
      <c r="F17" s="19"/>
      <c r="G17" s="20"/>
      <c r="H17" s="20"/>
      <c r="I17" s="98">
        <v>0.04</v>
      </c>
      <c r="J17" s="257"/>
      <c r="K17" s="386"/>
      <c r="L17" s="386"/>
      <c r="M17" s="386"/>
      <c r="N17" s="386"/>
    </row>
    <row r="18" spans="1:14" ht="36" customHeight="1" x14ac:dyDescent="0.25">
      <c r="A18" s="6">
        <v>4</v>
      </c>
      <c r="B18" s="374" t="s">
        <v>410</v>
      </c>
      <c r="C18" s="375"/>
      <c r="D18" s="375"/>
      <c r="E18" s="41"/>
      <c r="F18" s="19"/>
      <c r="G18" s="20"/>
      <c r="H18" s="20"/>
      <c r="I18" s="98">
        <v>0.01</v>
      </c>
      <c r="J18" s="257"/>
      <c r="K18" s="376"/>
      <c r="L18" s="376"/>
      <c r="M18" s="376"/>
      <c r="N18" s="376"/>
    </row>
    <row r="19" spans="1:14" ht="69" customHeight="1" x14ac:dyDescent="0.25">
      <c r="A19" s="6">
        <v>5</v>
      </c>
      <c r="B19" s="576" t="s">
        <v>875</v>
      </c>
      <c r="C19" s="537"/>
      <c r="D19" s="537"/>
      <c r="E19" s="41"/>
      <c r="F19" s="19"/>
      <c r="G19" s="20"/>
      <c r="H19" s="20"/>
      <c r="I19" s="228">
        <v>0.03</v>
      </c>
      <c r="J19" s="192"/>
      <c r="K19" s="376"/>
      <c r="L19" s="376"/>
      <c r="M19" s="376"/>
      <c r="N19" s="376"/>
    </row>
    <row r="20" spans="1:14" ht="40.5" customHeight="1" x14ac:dyDescent="0.25">
      <c r="A20" s="6">
        <v>6</v>
      </c>
      <c r="B20" s="576" t="s">
        <v>876</v>
      </c>
      <c r="C20" s="537"/>
      <c r="D20" s="537"/>
      <c r="E20" s="41"/>
      <c r="F20" s="19"/>
      <c r="G20" s="20"/>
      <c r="H20" s="20"/>
      <c r="I20" s="228">
        <v>7.0000000000000007E-2</v>
      </c>
      <c r="J20" s="192"/>
      <c r="K20" s="376"/>
      <c r="L20" s="376"/>
      <c r="M20" s="376"/>
      <c r="N20" s="376"/>
    </row>
    <row r="21" spans="1:14" ht="36" customHeight="1" x14ac:dyDescent="0.25">
      <c r="A21" s="6">
        <v>7</v>
      </c>
      <c r="B21" s="576" t="s">
        <v>877</v>
      </c>
      <c r="C21" s="537"/>
      <c r="D21" s="537"/>
      <c r="E21" s="41"/>
      <c r="F21" s="19"/>
      <c r="G21" s="20"/>
      <c r="H21" s="20"/>
      <c r="I21" s="228">
        <v>0.03</v>
      </c>
      <c r="J21" s="192"/>
      <c r="K21" s="376"/>
      <c r="L21" s="376"/>
      <c r="M21" s="376"/>
      <c r="N21" s="376"/>
    </row>
    <row r="22" spans="1:14" ht="36" customHeight="1" x14ac:dyDescent="0.25">
      <c r="A22" s="6">
        <v>8</v>
      </c>
      <c r="B22" s="576" t="s">
        <v>878</v>
      </c>
      <c r="C22" s="537"/>
      <c r="D22" s="537"/>
      <c r="E22" s="41"/>
      <c r="F22" s="19"/>
      <c r="G22" s="20"/>
      <c r="H22" s="20"/>
      <c r="I22" s="228">
        <v>7.0000000000000007E-2</v>
      </c>
      <c r="J22" s="192"/>
      <c r="K22" s="376"/>
      <c r="L22" s="376"/>
      <c r="M22" s="376"/>
      <c r="N22" s="376"/>
    </row>
    <row r="23" spans="1:14" ht="16.899999999999999" x14ac:dyDescent="0.3">
      <c r="A23" s="68"/>
      <c r="B23" s="69"/>
      <c r="C23" s="69"/>
      <c r="D23" s="69"/>
      <c r="E23" s="70"/>
      <c r="F23" s="71"/>
      <c r="G23" s="71"/>
      <c r="H23" s="71"/>
      <c r="I23" s="71"/>
      <c r="J23" s="71"/>
      <c r="K23" s="71"/>
      <c r="L23" s="259"/>
      <c r="M23" s="259"/>
      <c r="N23" s="259"/>
    </row>
    <row r="24" spans="1:14" ht="15.75" x14ac:dyDescent="0.25">
      <c r="F24" s="377" t="s">
        <v>15</v>
      </c>
      <c r="G24" s="377"/>
      <c r="H24" s="377"/>
      <c r="I24" s="377"/>
      <c r="J24" s="377"/>
      <c r="K24" s="377"/>
      <c r="L24" s="377"/>
      <c r="M24" s="377"/>
      <c r="N24" s="377"/>
    </row>
    <row r="25" spans="1:14" ht="15.75" x14ac:dyDescent="0.25">
      <c r="F25" s="378" t="s">
        <v>16</v>
      </c>
      <c r="G25" s="378"/>
      <c r="H25" s="378"/>
      <c r="I25" s="378"/>
      <c r="J25" s="378"/>
      <c r="K25" s="378"/>
      <c r="L25" s="378"/>
      <c r="M25" s="378"/>
      <c r="N25" s="378"/>
    </row>
  </sheetData>
  <mergeCells count="34">
    <mergeCell ref="A1:E1"/>
    <mergeCell ref="A3:N3"/>
    <mergeCell ref="A4:N4"/>
    <mergeCell ref="A5:A7"/>
    <mergeCell ref="B5:B7"/>
    <mergeCell ref="C5:C7"/>
    <mergeCell ref="D5:L5"/>
    <mergeCell ref="M5:M7"/>
    <mergeCell ref="N5:N7"/>
    <mergeCell ref="D6:G6"/>
    <mergeCell ref="H6:K6"/>
    <mergeCell ref="L6:L7"/>
    <mergeCell ref="A10:N10"/>
    <mergeCell ref="A12:N12"/>
    <mergeCell ref="B14:D14"/>
    <mergeCell ref="K14:N14"/>
    <mergeCell ref="B15:D15"/>
    <mergeCell ref="K15:N15"/>
    <mergeCell ref="B16:D16"/>
    <mergeCell ref="K16:N16"/>
    <mergeCell ref="B17:D17"/>
    <mergeCell ref="K17:N17"/>
    <mergeCell ref="F25:N25"/>
    <mergeCell ref="B18:D18"/>
    <mergeCell ref="K18:N18"/>
    <mergeCell ref="B19:D19"/>
    <mergeCell ref="K19:N19"/>
    <mergeCell ref="B20:D20"/>
    <mergeCell ref="K20:N20"/>
    <mergeCell ref="B21:D21"/>
    <mergeCell ref="K21:N21"/>
    <mergeCell ref="B22:D22"/>
    <mergeCell ref="K22:N22"/>
    <mergeCell ref="F24:N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KL CHUNG NHÀ TRƯỜNG</vt:lpstr>
      <vt:lpstr>TỔNG HỢP KL</vt:lpstr>
      <vt:lpstr>TỶ LỆ KL CV</vt:lpstr>
      <vt:lpstr>P.TC-HC-TH</vt:lpstr>
      <vt:lpstr>PCTCT-HSSV</vt:lpstr>
      <vt:lpstr>PKTĐBCL</vt:lpstr>
      <vt:lpstr>P.KHTC</vt:lpstr>
      <vt:lpstr>P.QT-DV</vt:lpstr>
      <vt:lpstr>P.TS-DT</vt:lpstr>
      <vt:lpstr>P.QLKH-HTQT</vt:lpstr>
      <vt:lpstr>TO.TT-PC</vt:lpstr>
      <vt:lpstr>TT.QHDN</vt:lpstr>
      <vt:lpstr>TT.ĐHQLDL</vt:lpstr>
      <vt:lpstr>TT.Y TẾ</vt:lpstr>
      <vt:lpstr>TT.THU VIEN</vt:lpstr>
      <vt:lpstr>TT.ĐT-LTT</vt:lpstr>
      <vt:lpstr>K.KHCB</vt:lpstr>
      <vt:lpstr>K.LLCT</vt:lpstr>
      <vt:lpstr>K.CNTT</vt:lpstr>
      <vt:lpstr>K.CO KHI</vt:lpstr>
      <vt:lpstr>K.CN Đ-ĐT</vt:lpstr>
      <vt:lpstr>K.CN DLUC</vt:lpstr>
      <vt:lpstr>K.N-LANH</vt:lpstr>
      <vt:lpstr>K.MAY-TT</vt:lpstr>
      <vt:lpstr>K.KINH TE</vt:lpstr>
      <vt:lpstr>K.XAY-DUNG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Yen-TCHC</cp:lastModifiedBy>
  <cp:lastPrinted>2019-03-25T07:49:48Z</cp:lastPrinted>
  <dcterms:created xsi:type="dcterms:W3CDTF">2019-01-10T04:30:31Z</dcterms:created>
  <dcterms:modified xsi:type="dcterms:W3CDTF">2019-06-26T00:35:58Z</dcterms:modified>
</cp:coreProperties>
</file>